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CAM2022\INFORME DE GESTIÓN 2021\DOCUMENTO FINAL REMITIDO 28_02_2022\"/>
    </mc:Choice>
  </mc:AlternateContent>
  <bookViews>
    <workbookView xWindow="0" yWindow="0" windowWidth="15345" windowHeight="2775"/>
  </bookViews>
  <sheets>
    <sheet name="ANEXO 4" sheetId="1" r:id="rId1"/>
  </sheets>
  <definedNames>
    <definedName name="_xlnm.Print_Area" localSheetId="0">'ANEXO 4'!$A$2:$K$81</definedName>
    <definedName name="_xlnm.Print_Titles" localSheetId="0">'ANEXO 4'!$2:$2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G62" i="1"/>
  <c r="F61" i="1" l="1"/>
  <c r="F62" i="1"/>
  <c r="F41" i="1" l="1"/>
</calcChain>
</file>

<file path=xl/sharedStrings.xml><?xml version="1.0" encoding="utf-8"?>
<sst xmlns="http://schemas.openxmlformats.org/spreadsheetml/2006/main" count="267" uniqueCount="221">
  <si>
    <t>AREA PROGRAMATICA</t>
  </si>
  <si>
    <t>METAS ESTRATEGICAS</t>
  </si>
  <si>
    <t>PLANIFICACIÓN AMBIENTAL PARA LA ADECUADA OCUPACIÓN DEL TERRITORIO</t>
  </si>
  <si>
    <t>Seguimiento y apoyo a los 37 municipios y entidades territoriales indígenas para la incorporación de la gestión del riesgo y las determinantes ambientales en los procesos de planificación territorial</t>
  </si>
  <si>
    <t>Asesoría técnica a los 37 entes territoriales para la formulación de los planes municipales de gestión del riesgo</t>
  </si>
  <si>
    <t>Elaboración de estudios de amenazas, vulnerabilidad y riesgo de los 37 municipios</t>
  </si>
  <si>
    <t>Elaboración de estudios y diseños de obras para prevención y mitigación de riesgos y amenazas</t>
  </si>
  <si>
    <t>Construcción de obras para prevención y mitigación de riesgos</t>
  </si>
  <si>
    <t>Asesoría y asistencia técnica a los 37 municpios en los procesos de revisión y ajustes de sus planes de ordenamiento territorial y en la formulación de planes parciales</t>
  </si>
  <si>
    <t>Asesoría y asistencia técnica a los 37 municipios en los procesos de revisión y ajustes y monitoreo de los planes de gestión integral de residuos sólidos, planes de saneamiento y manejo de vertimientos, planes maestros de acueducto y alcantarillado</t>
  </si>
  <si>
    <t>Definición de los determinantes ambientales para los procesos de planificación regional y local</t>
  </si>
  <si>
    <t>Elaboración de estudios departamentales de amenazas por deslizamientos e inundación</t>
  </si>
  <si>
    <t>Asesoría y Asistencia Técnica a los 17 resguardos indígenas en los procesos de revisión y ajustes de sus planes de ordenamiento territorial</t>
  </si>
  <si>
    <t>Asesoría y Asistencia Técnica a los 17 resguardos indígenas en los procesos de formulación de los planes de manejo ambiental en articulación con los planes de vida</t>
  </si>
  <si>
    <t>Red de control y vigilancia contra el tráfico ilegal de productos de flora y fauna</t>
  </si>
  <si>
    <t>Red de control y vigilancia para el aprovechamiento del recurso hídrico (concesiones de agua, vertimientos)</t>
  </si>
  <si>
    <t>Red de control y vigilancia de la calidad atmosférica (ruido, emisiones, impacto visual)</t>
  </si>
  <si>
    <t>Atención eficiente de las contravenciones</t>
  </si>
  <si>
    <t>Mantener a la CAM con altos niveles de calificación Indice de Evaluación de Desempeño del Ministerio de Ambiente</t>
  </si>
  <si>
    <t>Incremento de los recursos provenientes del impuesto predial mediante la actualización catastral de los 37 municipios del departamento</t>
  </si>
  <si>
    <t>Implementación de la cátedra ambiental articulada a los PRAES</t>
  </si>
  <si>
    <t>Fortalecimiento Institucional de entes territoriales y acompañamiento socio ambiental a proyectos que estos ejecuten</t>
  </si>
  <si>
    <t>Fortalecimiento organizaciones de base comunitaria</t>
  </si>
  <si>
    <t>Acompañamiento en la creación de reservas de la sociedad civil</t>
  </si>
  <si>
    <t>Fortalecimiento y gestión ecosistemas compartidos (incluyendo SIRAP MACIZO)</t>
  </si>
  <si>
    <t>Implementación de planes de manejo de páramos, humedales y zonas secas</t>
  </si>
  <si>
    <t>Elaboración de estudios y monitoreo cualitativos y cuantitativos de coberturas forestales</t>
  </si>
  <si>
    <t>Elaboración e implementación de planes de manejo y conservación de especies focales de flora y fauna</t>
  </si>
  <si>
    <t>Formulación y/o ajuste de planes de ordenación y manejo de cuencas hidrográficas (POMCA), incluyendo la gestión del riesgo</t>
  </si>
  <si>
    <t>Apoyo a proyectos de tratamiento de aguas residuales de los sistemas de alcantarillado municipal</t>
  </si>
  <si>
    <t>Establecimiento e implementación del programa de ordenamiento del Recurso Hídrico del departamento del Huila (tasas retributivas, uso eficiente y ahorro del agua PUEAA, reducción de la vulnerabilidad del riesgo de desabastecimiento de agua para las cabeceras municipales)</t>
  </si>
  <si>
    <t>Adquisición de predios para la protección de áreas de importancia estratégica para la conservación y protección del recurso hídrico</t>
  </si>
  <si>
    <t>Ampliación de coberturas protectoras mediante el aislamiento, manejo de regeneración natural y enriquecimiento</t>
  </si>
  <si>
    <t>Acompañamiento a procesos de pagos por servicios ambientales</t>
  </si>
  <si>
    <t>Implementación y operación de redes para el monitoreo de la calidad del aire</t>
  </si>
  <si>
    <t>Monitoreo a la calidad de ruido</t>
  </si>
  <si>
    <t>Implementación y seguimiento de agendas de producción más limpia</t>
  </si>
  <si>
    <t>Apoyo a proceso de manejo integral de residuos sólidos</t>
  </si>
  <si>
    <t>Implementación de mecanismos para el control del manejo de residuos peligrosos contaminantes</t>
  </si>
  <si>
    <t>Identificación de iniciativas productivas dentro del concepto de mercados verdes y biocomercio</t>
  </si>
  <si>
    <t>INDICADORES ASOCIADOS</t>
  </si>
  <si>
    <t>Instancia departamental de coordinación para la gestión ambiental con los territorios étnicos creada y funcionando</t>
  </si>
  <si>
    <t>Red de control y vigilancia para el tráfico de productos de flora y fauna en operación</t>
  </si>
  <si>
    <t>Asistencia Técnica y gestión de apoyo a los resguardos indígenas para la implementación de los planes de manejo ambiental de los resguardos</t>
  </si>
  <si>
    <t>Creación, fortalecimiento y operación de una instancia  departamental de coordinación para la gestión ambiental de los territorios étnicos</t>
  </si>
  <si>
    <t>PSMV en seguimiento por parte de la CAM con referencia al número de cabeceras municipales de su jurisdicción</t>
  </si>
  <si>
    <t>Red de control y vigilancia de la calidad atmosférica en operación</t>
  </si>
  <si>
    <t>Indice de Desempeño Institucional</t>
  </si>
  <si>
    <t>Indice de Transparencia</t>
  </si>
  <si>
    <t>Estrategia implementada</t>
  </si>
  <si>
    <t>POMCA formulados</t>
  </si>
  <si>
    <t>Formulación e implementación de planes de manejo de aguas subterráneas</t>
  </si>
  <si>
    <t>Planes de manejo formulados</t>
  </si>
  <si>
    <t>Planes de manejo en ejecución</t>
  </si>
  <si>
    <t>No. Sistemas de tratamiento de aguas residuales en operación</t>
  </si>
  <si>
    <t>Apoyo a proyectos de descontaminación hídrica de sectores productivos</t>
  </si>
  <si>
    <t>Apoyo a proyectos de descontaminación hídrica en sectores rurales dispersos</t>
  </si>
  <si>
    <t>Programa establecido</t>
  </si>
  <si>
    <t>Establecimiento y mantenimiento de plantaciones forestales protectoras</t>
  </si>
  <si>
    <t>Apoyo al establecimiento de plantaciones forestales comerciales</t>
  </si>
  <si>
    <t>Administración y manejo de áreas adquiridas para la protección del recurso hídrico</t>
  </si>
  <si>
    <t>Registro de la calidad del aire en centros poblados mayores de 100.000 habitantes y corredores industriales, determinado en redes de monitoreo acompañadas por la Corporación</t>
  </si>
  <si>
    <t>Operación de la red de calidad del ruido</t>
  </si>
  <si>
    <t>Proyectos pilotos de producción más limpia de sectores productivos, acompañados por la Corporación</t>
  </si>
  <si>
    <t>Municipios con acceso a sitios de disposición final de residuos sólidos técnicamente adecuados y autorizados por la CAM (rellenos sanitarios, celdas transitorias) con referencia al total de municipios de la jurisdicción (cabeceras municipales)</t>
  </si>
  <si>
    <t>Seguimiento a generadores de residuos o desechos peligrosos en la jurisdicción</t>
  </si>
  <si>
    <t xml:space="preserve"> </t>
  </si>
  <si>
    <t>LÍNEA ESTRATÉGICA 1: FORTALECIMIENTO INSTITUCIONAL, BASE PARA LA PLANIFICACIÓN AMBIENTAL Y LA GESTIÓN TERRITORIAL</t>
  </si>
  <si>
    <t>FORTALECIMIENTO DE MECANISMOS DE ADMINISTRACIÓN, CONTROL Y REGULACIÓN DE LOS RECURSOS NATURALES</t>
  </si>
  <si>
    <t>FORTALECIMIENTO INSTITUCIONAL, FISICO, ADMINISTRATIVO, FINANCIERO, LOGÍSTICOY HUMANO DE LA CAM</t>
  </si>
  <si>
    <t>EDUCACIÓN AMBIENTAL</t>
  </si>
  <si>
    <t>FORTALECIMIENTO Y APOYO INSTITUCIONAL A PROGRAMAS Y ACTORES EXTERNOS CON ACCIONAR AMBIENTAL</t>
  </si>
  <si>
    <t>CONSERVACIÓN, MANEJO Y ADMINISTRACIÓN DE ÁREAS PROTEGIDAS Y OTROS ECOSISTEMAS ESTRATÉGICOS</t>
  </si>
  <si>
    <t>EVALUACIÓN DE LA OFERTA Y DEMANDA AMBIENTAL</t>
  </si>
  <si>
    <t>IMPLEMENTACIÓN DE PROYECTOS PARA MITIGAR LOS EFECTOS DEL CAMBIO CLIMATICO</t>
  </si>
  <si>
    <t>GESTIÓN DEL RECURSO HÍDRICO</t>
  </si>
  <si>
    <t>PROTECCIÓN Y AMPLIACIÓN DE COBERTURAS FORESTALES</t>
  </si>
  <si>
    <t>GESTIÓN INTEGRAL DE LA CALIDAD ATMOSFERICA</t>
  </si>
  <si>
    <t>PRODUCCIÓN Y CONSUMO SOSTENIBLE</t>
  </si>
  <si>
    <t>MERCADOS VERDES Y BIOCOMERCIO</t>
  </si>
  <si>
    <t>LINEA ESTRATÉGICA 2: GESTIÓN INTEGRAL DE ÁREAS PROTEGIDAS Y DE SU BIODIVERSIDAD HACIA LA CONSOLIDACIÓN DEL SIRAP</t>
  </si>
  <si>
    <t>LÍNEA ESTRATÉGICA 3: GESTIÓN INTEGRAL DEL RECURSO HÍDRICO, SUELO, AIRE Y BOSQUE PARA SU ADECUADO APROVECHAMIENTO</t>
  </si>
  <si>
    <t>LÍNEA ESTRATÉGICA 4: USO Y APROVECHAMIENTO DE LA OFERTA NATURAL PARA EL DESARROLLO SOSTENIBLE DE LOS SECTORES PRODUCTIVOS</t>
  </si>
  <si>
    <t>Apoyo a iniciativa de mercados verdes y biocomercio con la formulación e implementaicón de sus planes de negocios</t>
  </si>
  <si>
    <t>&gt;=85</t>
  </si>
  <si>
    <t>ND</t>
  </si>
  <si>
    <t>Mipymes y empresas vinculadas a mercados verdes (uso y aprovechamiento sostenible de la biodiversidad, ecoproductos industriales y ecoturismo) acompañados por la Corporación</t>
  </si>
  <si>
    <t>Elaboración de estudios y monitoreo cualitativos y cuantitativos del recurso hídrico, incluidas las instalaciones y mecanismos de medición</t>
  </si>
  <si>
    <t>Elaboración y/o profundización de estudios de caracterización y manejo de páramos, humedales y zonas secas</t>
  </si>
  <si>
    <t>Firma de agendas para la producción más limpia en los  sectores productivos que generan impactos ambientales negativos</t>
  </si>
  <si>
    <t>Fortalecimiento del Conocimiento del Riesgo - Desarrollo de estudios de AVR (amenaza, vulnerabilidad y riesgo) en sitios críticos. (Estudios)</t>
  </si>
  <si>
    <t>Realizar un estudio de priorización de áreas urbanas, centros poblados y zonas rurales específicas donde se deben adelantar estudios de amenaza, vulnerabilidad y riesgo</t>
  </si>
  <si>
    <t>Seguimiento a generadores de residuos o desechos peligrosos en la jurisdicción (%)</t>
  </si>
  <si>
    <t xml:space="preserve"> 2012-2015</t>
  </si>
  <si>
    <t>Estudio</t>
  </si>
  <si>
    <t>META PGAR</t>
  </si>
  <si>
    <t>Cumplimiento promedio de los compromisos definidos en los convenios de producción más limpia y/o agendas ambientales suscritos</t>
  </si>
  <si>
    <t>Acompañamiento y asistencia técnica para la formulación e implementación de planes de manejo ambiental para la pequeña minería</t>
  </si>
  <si>
    <t>2016-2019</t>
  </si>
  <si>
    <t>Administración y manejo de áreas naturales protegidas regionales conforme a su plan de manejo</t>
  </si>
  <si>
    <t>Apoyo para la administración y manejo de áreas naturales protegidas municipales conforme a su plan de manejo</t>
  </si>
  <si>
    <t xml:space="preserve">Elaboración de estudios para la declaratoria de nuevas áreas naturales protegidas </t>
  </si>
  <si>
    <t xml:space="preserve">No se ha elaborado un estudio de priorización de áreas urbanas, centros poblados y zonas rurales específicas donde se deban adelantar estudios de AVR. Se ha dado prioridad a AVR de zonas urbanas de los municipios, porque albergan el mayor número de habitantes. </t>
  </si>
  <si>
    <t>Los resguardos indígenas no formulan POT sino planes de vida.</t>
  </si>
  <si>
    <t>No depende exclusivamente de la CAM, por estar formulada la meta como instancia departamental.</t>
  </si>
  <si>
    <t>Meta que no depende exclusivamente de la autoridad ambiental regional, sino de las Secretarías de Educación Departamental y Municipales.</t>
  </si>
  <si>
    <t>Diseño e implementación de la estrategia de educación y capacitación ambiental dirigida a la comunidad en general, organizaciones comunitarias y ambientales en la cual se incluyan eventos que fomenten la conservación y protección del medio ambiente y los recursos naturales (concursos, foros, diplomados, festivales) y el apoyo de Proyectos Ciudadanos de Educación Ambiental (PROCEDA)</t>
  </si>
  <si>
    <t>El dato corresponde a las organizaciones apoyadas por el programa de Negocios Verdes; no obstante en cada proyecto se adelanta un trabajo de fortalecimiento de las organizaciones comunitarias, a través de las agendas sectoriales suscritas con sectores productivos y el trabajo realizado en las áreas protegidas y las cuencas hidrográficas.</t>
  </si>
  <si>
    <t>Corresponde al área de los 27 PNM cuya administración corresponde a las administraciones municipales. La CAM coadyuva con inversiones en las cuencas hidrográficas, con prioridad en la abastecedoras de acueductos, donde generalmente se ubican los PNM.</t>
  </si>
  <si>
    <t xml:space="preserve">Corresponde a la administración de los 6 PNR y 4 DRMI declarados por la Corporación. </t>
  </si>
  <si>
    <t>Se elaboró y adoptó mediante Acuerdo No. 010 de 2018 el Plan de Ordenación Forestal del Huila.</t>
  </si>
  <si>
    <t>Elaboración e implementación de estudios REDD (Reducción de emisiones por deforestación y degradación) para la adaptación y mitigación al cambio climático, reducción de emisión de CO2 y de Mecanismo de Desarrollo Limpio (MDL)</t>
  </si>
  <si>
    <t>Ejercicio piloto en implementación en cuenca del río Las Ceibas.</t>
  </si>
  <si>
    <t xml:space="preserve">La adquisición de predios  para la protección de fuentes hídricas, se realiza a través de convenios con los municipios, y la responsabilidad de su administración es  de los entes territoriales, quienes son los dueños de los predios. </t>
  </si>
  <si>
    <t xml:space="preserve">Evaluación del Desempeño </t>
  </si>
  <si>
    <t>Empresas vinculadas al programa Negocios Verdes.</t>
  </si>
  <si>
    <t>La Corporación realizó seguimiento a la formulación y ejecución de PGIRS, PSMV y PMAA, conforme a sus competencias.</t>
  </si>
  <si>
    <t>Registradas en RUNAP</t>
  </si>
  <si>
    <t>Avance en fase de aprestamiento para la formulación del POMCA del río Yaguará y PMA de La Yaguilga</t>
  </si>
  <si>
    <t>Se cuenta con 3 estaciones en el municipio de Neiva.</t>
  </si>
  <si>
    <t>Asistencia técnica a través de su participación en Consejos Municipales para la Gestión del Riesgo de Desastres.</t>
  </si>
  <si>
    <t xml:space="preserve">Atendidas con visita de verificación de la infracción ambiental. </t>
  </si>
  <si>
    <t>Corresponde al número de PRAES ganadores. Participaron 65.</t>
  </si>
  <si>
    <t>Boletines informativos.</t>
  </si>
  <si>
    <t>Corresponde al área declarada como DRMI La Tatacoa, con jurisdicción en los municipios de Villavieja y Baraya.</t>
  </si>
  <si>
    <t xml:space="preserve">Se actualizó el plan de conservación del roble negro, así como se avanzó en la operatividad del Plan de Conservacion de Especies Amenazadas (PCEA) del departamento que incluye especies priorizadas de acuerdo a criterios bioecologicos, quedando 15 especies como amenazadas prioritaras, incluidas en el plan: Danta de montaña, Oso andino, Tortuga de río, Cóndor andino, Perico orejiamarillo, Águila crestada, Nutria, Jaguar, Colibrí cabecicastaño , Chirriador, Caimán aguja, Churuco, Oso palmero, Tingua, y Cacique candela, a través de monitoreo comunitario </t>
  </si>
  <si>
    <t xml:space="preserve">N/A </t>
  </si>
  <si>
    <t xml:space="preserve">% AVANCE CONSOLIDADO   </t>
  </si>
  <si>
    <t>Se cuenta con determinantes ambientales, no fueron adoptados mediante resolución.</t>
  </si>
  <si>
    <t>Determinantes ambientales formulados, adoptados mediante resolución y divulgados</t>
  </si>
  <si>
    <t>No se contempla meta en el plan de acción 2020-2023.</t>
  </si>
  <si>
    <t>Corresponde al área de 6 complejos de páramos con jurisdicción en el departamento, sobre los cuales se ejecutan acciones de manejo integral.</t>
  </si>
  <si>
    <t>NA</t>
  </si>
  <si>
    <t xml:space="preserve">Se realizó control y vigilancia a la calidad del aire por medio de dos estaciones de monitoreo de material particulado instaladas en el área urbana de la ciudad de Neiva. Las estaciones CAM Norte y Alcaldía de Neiva tienen como objetivo conocer la concentración del contaminante PM10 y su impacto en la calidad del aire. </t>
  </si>
  <si>
    <t>Los 37 municipios dispusieron adecuadamente los residuos sólidos de sus cabeceras en los rellenos sanitarios Los Ángeles en Neiva, La Esperanza en Florencia y en Biorgánicos del Sur.</t>
  </si>
  <si>
    <t>N/A</t>
  </si>
  <si>
    <t xml:space="preserve">2 resguardos indígenas de Pitalito y 1 de Palestina, articulados con el POMCA del río Guarapas. Se agotó consulta previa y los compromisos están en ejecución. </t>
  </si>
  <si>
    <t>Con el apoyo de la CAM vienen realizanado actividades acorde con los planes de manejo ambiental</t>
  </si>
  <si>
    <t>Índice de evaluación de desempeño institucional 2020,  IEDI, medición efectuada por el MADS. Cuarto lugar</t>
  </si>
  <si>
    <t>82.52</t>
  </si>
  <si>
    <t>No se ha realizado medición  por parte de Transparencia por Colombia.</t>
  </si>
  <si>
    <t>No se ha realizado  medición en 2021 por parte del DANE.</t>
  </si>
  <si>
    <t xml:space="preserve">Se brinda apoyo a todos los municipios. </t>
  </si>
  <si>
    <t>Proyecto con financiacion de CI, paisajes cafeteros y cacaoteros corredor de transición andino amazónica</t>
  </si>
  <si>
    <t>Se hizo entrega de PTAR al municipio de Altamira</t>
  </si>
  <si>
    <t>OBSERVACIONES RESPECTO AL AVANCE DE 2021</t>
  </si>
  <si>
    <t>37 municipios asesorados.</t>
  </si>
  <si>
    <t>Se ejecutaron al 100% los “Estudios de amenaza, vulnerabilidad y riesgo detallados por fenómenos de remoción en masa,  inundaciones y avenidas torrenciales; y acotamiento de las rondas hídricas en la zona de influencia de los cascos urbanos de los municipios de Gigante, Hobo, Oporapa, Paicol y El Pital. Se contrataron y avanzan estudios AVR de Suaza, Isnos, Elías, Tello y Tesalia.</t>
  </si>
  <si>
    <t>Se dio inicio al  convenio suscrito con el municipio de Suaza, para dragados, limpieza y descalce en algunos sitios críticos priorizados en el río Suaza. Se adelantaron obras sobre el río Timaná, proyecto vigencais expiradas.</t>
  </si>
  <si>
    <t>14 POT actualizados, 3 presentados a la CAM con concepto favorable no adoptados por los municipios, 1 concertado en 2021 pendiente de adopción por parte del concejo municipal, 2 devueltos para ajustes, 17 no han presentado documentos a la CAM.</t>
  </si>
  <si>
    <t>La estrategia RECAM se encuentra en ejecucción realizando acciones de seguimiento y control, la CAM viene implementando acciones para contrarrestar el aprovechamiento ilegal de las especies de fauna y flora silvestre, así como la atención de otras infracciones ambientales que afectan negativamente otros recursos naturales y el medio ambiente en general; se realizaron 134 puntos de control.</t>
  </si>
  <si>
    <t xml:space="preserve">Se realizaron 2 seguimientos al cumplimiento de los proyectos, obras y actividades contempladas en los cronogramas de los PSMV, formulados por los Prestadores del Servicio Público de Alcantarillado con el fin de verificar los avances principalmente en la recolección, eliminación de vertimientos y tratamiento de las aguas residuales que se generan en los municipios. 
</t>
  </si>
  <si>
    <t>En la vigencia 2021 se otorgaron 285 concesiones de aguas superficiales; 188 corresponden a solicitudes radicadas en 2021 y 97 radicadas en vigencias anteriores.</t>
  </si>
  <si>
    <t>Mediante Resolución 3946 del 30 de diciembre de 2021 la Subdirección de Regulación y Calidad Ambiental de la CAM, reglamentó el uso y aprovechamiento de las aguas de la corriente Tune, La Guagua y sus principales tributarios, que discurren por territorio de los municipios de Teruel y Palermo</t>
  </si>
  <si>
    <t>Convocatoria conjunta con gobernación: se recibieron 141 proyectos y se premiaron 70. Entre 2018 y 2021 se han apoyado 333 PROCEDAS.</t>
  </si>
  <si>
    <t xml:space="preserve">Actividades a educadores y dinamizadores. </t>
  </si>
  <si>
    <t>Apoyo a 31 predios en proceso de registro y a 26 registradas.</t>
  </si>
  <si>
    <t>SIRAP MACIZO
CEERCCO: reuniones de articulación
Complejo de Páramos Sumapaz</t>
  </si>
  <si>
    <t>Adopción de 5 planes de manejo de los humedales Cementerio y San Vicente en Elías y La Pita en Garzón,  La Laguna  de Tesalia y  Laguna Natural de El Pital</t>
  </si>
  <si>
    <t xml:space="preserve">Se realizaron  caracterizaciones rápidas de biodiversidad en DRMI Serranía de Peñas Blancas y PNR El Dorado, así como en el corredor de conectividad PNR Siberia - Ceibas y el Páramo de Las Oseras. Hay  avances en el aprestamiento de información y determinación de vacíos, el desarrollo de actividades de fortalecimiento comunitario, la selección de localidades de muestreo y, el levantamiento de información de campo, estando pendiente la consolidación de resultados para su posterior análisis y socialización comunitaria. Con CI se realizaron caracterizaciones en Miraflores </t>
  </si>
  <si>
    <t>19 planes de manejo adoptados desde 2019, 5 en el primer semestre de 2021</t>
  </si>
  <si>
    <t>238 pozos sépticos</t>
  </si>
  <si>
    <t>7 SMTA en Ceibas y 5 en Humedales</t>
  </si>
  <si>
    <t>Como tal no se ha establecido un programa, sino que se han venido formulando los Planes de Ordenación del Recurso Hídrico (15 PORH). Se concluyó estudio de priorización de ordenamiento del recurso hídrico.</t>
  </si>
  <si>
    <t>Ya se cumplió la meta de compra de predios del Plan de Acción. No obstante se suscribió convenio para la adquisición de 16,8 ha en Acevedo</t>
  </si>
  <si>
    <t>27.740 ml  fueron establecidos. La medición no está dada en ha.</t>
  </si>
  <si>
    <t>Actualización del mapa de ruido ambiental del municipio de Neiva, para sus áreas críticas prioritarias, y reformulación del plan de descontaminación por ruido en el municipio de Neiva, de conformidad con lo establecido en la resolución No. 627 de 2006.</t>
  </si>
  <si>
    <t>Sector ladrillero, cacaotero, apícola, porcicola, ganadero, guadua, aguacate hass, caña panelera</t>
  </si>
  <si>
    <t xml:space="preserve">Se indica este  % de cumplimiento con relación a la verificación del avance de las actividades que se cumplieron en desarrollo del Plan Operativo de la vigencia  a través del seguimiento a las agendas de los sectores  </t>
  </si>
  <si>
    <t>Empresas activas vinculadas al proyecto de Negocios Verdes</t>
  </si>
  <si>
    <t>Negocios verdes priorizados</t>
  </si>
  <si>
    <t>Nro. Estaciones en operación</t>
  </si>
  <si>
    <t>Nro. Especies de flora y fauna amenazadas con planes de conservación en ejecución</t>
  </si>
  <si>
    <t>Nro. áreas naturales protegidas con evaluación ecológica y/o investigación en biodiversidad y ecosistemas</t>
  </si>
  <si>
    <t>Nro. estudios de caracterización y manejo de páramos, humedales y zonas secas</t>
  </si>
  <si>
    <t>Nro.  ecosistemas compartidos planificados y gestionados con la participación de la Corporación. (SIRAP Macizo, CEERCCO, Ecorregión Valle seco del Magdalena)</t>
  </si>
  <si>
    <t>Nro. COLAP en operación</t>
  </si>
  <si>
    <t>Nro. reservas de la sociedad civil legalizadas</t>
  </si>
  <si>
    <t>Nro. organizaciones apoyadas</t>
  </si>
  <si>
    <t>Nro. municipios</t>
  </si>
  <si>
    <t>Nro. PROCEDA en ejecución</t>
  </si>
  <si>
    <t xml:space="preserve">Nro. Publicaciones </t>
  </si>
  <si>
    <t>Nro. Eventos realizados</t>
  </si>
  <si>
    <t>Nro. PRAES implementados</t>
  </si>
  <si>
    <t>Nro. establecimientos educativos con cátedra ambiental implementada</t>
  </si>
  <si>
    <t>Nro.  municipios con base catastral actualizada</t>
  </si>
  <si>
    <t>Nro. de contravenciones ambientales atendidas</t>
  </si>
  <si>
    <t>Nro. corrientes con reglamentación actualizada</t>
  </si>
  <si>
    <t>Nro. concesiones de agua con seguimiento</t>
  </si>
  <si>
    <t>Nro. concesiones de agua otorgadas</t>
  </si>
  <si>
    <t>Nro. resguardos indígenas que han implementado los planes de manejo ambiental de sus resguardos</t>
  </si>
  <si>
    <t>Nro. resguardos indígenas con sus planes de manejo ambiental articulados con sus planes de vida</t>
  </si>
  <si>
    <t>Nro. resguardos indígenas con sus POT revisados y ajustados</t>
  </si>
  <si>
    <t>Nro. estudios elaborados</t>
  </si>
  <si>
    <t>Nro. municipios asesorados para la revisión y ajuste de sus POT</t>
  </si>
  <si>
    <t>Nro. municipios asesorados en la revisón, ajuste y monitoreo de PGIRS, PSMV y PMAA</t>
  </si>
  <si>
    <t>Nro. obras construidas para la prevención y mitigación de riesgos</t>
  </si>
  <si>
    <t>Nro. municipios con estudios de diseños de obras para la prevención y mitigación de riesgos y amenazas naturales</t>
  </si>
  <si>
    <t>Nro. municipios con estudios de amenaza, vulnerabilidad y riesgo por fenómenos de amenazas naturales</t>
  </si>
  <si>
    <t>Nro.  municipios asesorados por la CAM en formulación de planes de prevención y mitigación de desastres naturales</t>
  </si>
  <si>
    <t>Nro. municipios y ETIS con inclusión del riesgo en sus POT a partir de los determinantes ambientales generados por la Corporación</t>
  </si>
  <si>
    <t>Ha con planes de manejo en implementación</t>
  </si>
  <si>
    <t>Ha de áreas protegidas declaradas en jurisdicción de la Corporación</t>
  </si>
  <si>
    <t>Ha de áreas protegidas con estudios para su declaratoria como área protegida</t>
  </si>
  <si>
    <t>Ha de reservas naturales de la sociedad civil apoyadas en el proceso de caracterización, registro y/o gestión</t>
  </si>
  <si>
    <t>Ha  ecosistemas estratégicos (Páramos) con planes de manejo u ordenación en ejecución</t>
  </si>
  <si>
    <t>Ha  ecosistemas estratégicos (Humedales) con planes de manejo u ordenación en ejecución</t>
  </si>
  <si>
    <t>Ha  ecosistemas estratégicos (Zonas Secas) con planes de manejo u ordenación en ejecución</t>
  </si>
  <si>
    <t>Nro.  proyectos para mitigación de los efectos de cambio climático formulados e implementados</t>
  </si>
  <si>
    <t>Nro. sistemas de descontaminación en operación</t>
  </si>
  <si>
    <t>Ha adquiridas</t>
  </si>
  <si>
    <t>Ha reforestadas para la protección de cuencas abastecedoras</t>
  </si>
  <si>
    <t>Ha revegetalizadas naturalmente para la protección de cuencas abastecedoras</t>
  </si>
  <si>
    <t>Ha Plantaciones forestales comerciales establecidas</t>
  </si>
  <si>
    <t>Nro. municipios con procesos de pagos por servicios ambientales implementados</t>
  </si>
  <si>
    <t>Ha adquiridas para la protección del recurso hídrico administradas adecuadamente</t>
  </si>
  <si>
    <t>Nro. minas con planes de manejo formulados y en implementación</t>
  </si>
  <si>
    <t xml:space="preserve">Nro. Iniciativas apoyadas </t>
  </si>
  <si>
    <t>Nro. Iniciativas con planes de negocios en ejecución</t>
  </si>
  <si>
    <t>AVANCE CONSOLIDADO</t>
  </si>
  <si>
    <t xml:space="preserve">ANEXO 5: APORTE DEL PLAN DE ACCIÓN 2021 AL PGAR 2011-2023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</si>
</sst>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9"/>
      <color theme="1"/>
      <name val="Arial Narrow"/>
      <family val="2"/>
    </font>
    <font>
      <sz val="9"/>
      <name val="Arial"/>
      <family val="2"/>
    </font>
    <font>
      <b/>
      <sz val="9"/>
      <name val="Arial"/>
      <family val="2"/>
    </font>
    <font>
      <sz val="11"/>
      <color theme="1"/>
      <name val="Calibri"/>
      <family val="2"/>
      <scheme val="minor"/>
    </font>
    <font>
      <b/>
      <sz val="9"/>
      <color theme="1"/>
      <name val="Arial Narrow"/>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9" fontId="4" fillId="0" borderId="0" applyFont="0" applyFill="0" applyBorder="0" applyAlignment="0" applyProtection="0"/>
  </cellStyleXfs>
  <cellXfs count="39">
    <xf numFmtId="0" fontId="0" fillId="0" borderId="0" xfId="0"/>
    <xf numFmtId="0" fontId="1" fillId="0" borderId="0" xfId="0" applyFont="1" applyAlignment="1">
      <alignment horizontal="justify"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 fillId="2" borderId="0" xfId="0" applyFont="1" applyFill="1" applyAlignment="1">
      <alignment horizontal="justify" vertical="center" wrapText="1"/>
    </xf>
    <xf numFmtId="3" fontId="2" fillId="2" borderId="3" xfId="0" applyNumberFormat="1" applyFont="1" applyFill="1" applyBorder="1" applyAlignment="1">
      <alignment horizontal="center" vertical="center" wrapText="1"/>
    </xf>
    <xf numFmtId="9" fontId="1" fillId="2" borderId="0" xfId="0" applyNumberFormat="1" applyFont="1" applyFill="1" applyAlignment="1">
      <alignment horizontal="justify" vertical="center" wrapText="1"/>
    </xf>
    <xf numFmtId="3" fontId="2"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9" fontId="2" fillId="2" borderId="1" xfId="1"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2" fillId="2" borderId="1" xfId="1" applyNumberFormat="1" applyFont="1" applyFill="1" applyBorder="1" applyAlignment="1">
      <alignment horizontal="center" vertical="center" wrapText="1"/>
    </xf>
    <xf numFmtId="9" fontId="5" fillId="5" borderId="0" xfId="0" applyNumberFormat="1" applyFont="1" applyFill="1" applyAlignment="1">
      <alignment horizontal="center"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9" fontId="2" fillId="2" borderId="5" xfId="0" applyNumberFormat="1"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2" fillId="2" borderId="5" xfId="1" applyFont="1" applyFill="1" applyBorder="1" applyAlignment="1">
      <alignment horizontal="center" vertical="center" wrapText="1"/>
    </xf>
    <xf numFmtId="9" fontId="2" fillId="2" borderId="7" xfId="1" applyFont="1" applyFill="1" applyBorder="1" applyAlignment="1">
      <alignment horizontal="center" vertical="center" wrapText="1"/>
    </xf>
    <xf numFmtId="9" fontId="2" fillId="2" borderId="6" xfId="1" applyFont="1" applyFill="1" applyBorder="1" applyAlignment="1">
      <alignment horizontal="center" vertical="center" wrapText="1"/>
    </xf>
    <xf numFmtId="0" fontId="5" fillId="5"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zoomScaleNormal="100" workbookViewId="0">
      <selection sqref="A1:K1"/>
    </sheetView>
  </sheetViews>
  <sheetFormatPr baseColWidth="10" defaultRowHeight="13.5" x14ac:dyDescent="0.25"/>
  <cols>
    <col min="1" max="1" width="17.42578125" style="1" customWidth="1"/>
    <col min="2" max="2" width="33.140625" style="1" customWidth="1"/>
    <col min="3" max="3" width="31" style="1" customWidth="1"/>
    <col min="4" max="4" width="12.5703125" style="1" customWidth="1"/>
    <col min="5" max="5" width="8.5703125" style="1" bestFit="1" customWidth="1"/>
    <col min="6" max="6" width="10" style="1" customWidth="1"/>
    <col min="7" max="9" width="12.42578125" style="1" customWidth="1"/>
    <col min="10" max="10" width="20.42578125" style="1" customWidth="1"/>
    <col min="11" max="11" width="66" style="1" customWidth="1"/>
    <col min="12" max="16384" width="11.42578125" style="1"/>
  </cols>
  <sheetData>
    <row r="1" spans="1:14" ht="21" customHeight="1" x14ac:dyDescent="0.25">
      <c r="A1" s="38" t="s">
        <v>220</v>
      </c>
      <c r="B1" s="38"/>
      <c r="C1" s="38"/>
      <c r="D1" s="38"/>
      <c r="E1" s="38"/>
      <c r="F1" s="38"/>
      <c r="G1" s="38"/>
      <c r="H1" s="38"/>
      <c r="I1" s="38"/>
      <c r="J1" s="38"/>
      <c r="K1" s="38"/>
    </row>
    <row r="2" spans="1:14" ht="24" x14ac:dyDescent="0.25">
      <c r="A2" s="4" t="s">
        <v>0</v>
      </c>
      <c r="B2" s="4" t="s">
        <v>1</v>
      </c>
      <c r="C2" s="4" t="s">
        <v>40</v>
      </c>
      <c r="D2" s="4" t="s">
        <v>95</v>
      </c>
      <c r="E2" s="4">
        <v>2011</v>
      </c>
      <c r="F2" s="4" t="s">
        <v>93</v>
      </c>
      <c r="G2" s="4" t="s">
        <v>98</v>
      </c>
      <c r="H2" s="11">
        <v>2020</v>
      </c>
      <c r="I2" s="5">
        <v>2021</v>
      </c>
      <c r="J2" s="5" t="s">
        <v>127</v>
      </c>
      <c r="K2" s="5" t="s">
        <v>145</v>
      </c>
      <c r="M2" s="1" t="s">
        <v>66</v>
      </c>
    </row>
    <row r="3" spans="1:14" ht="13.5" customHeight="1" x14ac:dyDescent="0.25">
      <c r="A3" s="30" t="s">
        <v>67</v>
      </c>
      <c r="B3" s="31"/>
      <c r="C3" s="31"/>
      <c r="D3" s="31"/>
      <c r="E3" s="31"/>
      <c r="F3" s="31"/>
      <c r="G3" s="31"/>
      <c r="H3" s="31"/>
      <c r="I3" s="31"/>
      <c r="J3" s="31"/>
      <c r="K3" s="32"/>
    </row>
    <row r="4" spans="1:14" s="6" customFormat="1" ht="84.75" customHeight="1" x14ac:dyDescent="0.25">
      <c r="A4" s="24" t="s">
        <v>2</v>
      </c>
      <c r="B4" s="3" t="s">
        <v>3</v>
      </c>
      <c r="C4" s="3" t="s">
        <v>200</v>
      </c>
      <c r="D4" s="2">
        <v>54</v>
      </c>
      <c r="E4" s="2">
        <v>12</v>
      </c>
      <c r="F4" s="2">
        <v>37</v>
      </c>
      <c r="G4" s="2">
        <v>22</v>
      </c>
      <c r="H4" s="12">
        <v>12</v>
      </c>
      <c r="I4" s="2">
        <v>37</v>
      </c>
      <c r="J4" s="27">
        <v>0.8</v>
      </c>
      <c r="K4" s="3" t="s">
        <v>146</v>
      </c>
      <c r="M4" s="6" t="s">
        <v>66</v>
      </c>
      <c r="N4" s="6" t="s">
        <v>66</v>
      </c>
    </row>
    <row r="5" spans="1:14" s="6" customFormat="1" ht="48" x14ac:dyDescent="0.25">
      <c r="A5" s="24"/>
      <c r="B5" s="3" t="s">
        <v>4</v>
      </c>
      <c r="C5" s="3" t="s">
        <v>199</v>
      </c>
      <c r="D5" s="2">
        <v>37</v>
      </c>
      <c r="E5" s="2">
        <v>28</v>
      </c>
      <c r="F5" s="2">
        <v>37</v>
      </c>
      <c r="G5" s="2">
        <v>37</v>
      </c>
      <c r="H5" s="12">
        <v>21</v>
      </c>
      <c r="I5" s="2">
        <v>37</v>
      </c>
      <c r="J5" s="28"/>
      <c r="K5" s="15" t="s">
        <v>120</v>
      </c>
    </row>
    <row r="6" spans="1:14" s="6" customFormat="1" ht="64.5" customHeight="1" x14ac:dyDescent="0.25">
      <c r="A6" s="24"/>
      <c r="B6" s="26" t="s">
        <v>5</v>
      </c>
      <c r="C6" s="3" t="s">
        <v>198</v>
      </c>
      <c r="D6" s="2">
        <v>37</v>
      </c>
      <c r="E6" s="2">
        <v>0</v>
      </c>
      <c r="F6" s="2">
        <v>2</v>
      </c>
      <c r="G6" s="2">
        <v>14</v>
      </c>
      <c r="H6" s="12">
        <v>5</v>
      </c>
      <c r="I6" s="2">
        <v>5</v>
      </c>
      <c r="J6" s="28"/>
      <c r="K6" s="15" t="s">
        <v>147</v>
      </c>
    </row>
    <row r="7" spans="1:14" s="6" customFormat="1" ht="78" customHeight="1" x14ac:dyDescent="0.25">
      <c r="A7" s="24"/>
      <c r="B7" s="26"/>
      <c r="C7" s="3" t="s">
        <v>90</v>
      </c>
      <c r="D7" s="2" t="s">
        <v>85</v>
      </c>
      <c r="E7" s="2" t="s">
        <v>85</v>
      </c>
      <c r="F7" s="2">
        <v>12</v>
      </c>
      <c r="G7" s="2">
        <v>16</v>
      </c>
      <c r="H7" s="12">
        <v>37</v>
      </c>
      <c r="I7" s="2" t="s">
        <v>135</v>
      </c>
      <c r="J7" s="28"/>
      <c r="K7" s="15"/>
    </row>
    <row r="8" spans="1:14" s="6" customFormat="1" ht="84" customHeight="1" x14ac:dyDescent="0.25">
      <c r="A8" s="24"/>
      <c r="B8" s="3" t="s">
        <v>6</v>
      </c>
      <c r="C8" s="3" t="s">
        <v>197</v>
      </c>
      <c r="D8" s="2">
        <v>37</v>
      </c>
      <c r="E8" s="2">
        <v>0</v>
      </c>
      <c r="F8" s="2">
        <v>17</v>
      </c>
      <c r="G8" s="2">
        <v>35</v>
      </c>
      <c r="H8" s="12">
        <v>5</v>
      </c>
      <c r="I8" s="2">
        <v>1</v>
      </c>
      <c r="J8" s="28"/>
      <c r="K8" s="14"/>
    </row>
    <row r="9" spans="1:14" s="6" customFormat="1" ht="55.5" customHeight="1" x14ac:dyDescent="0.25">
      <c r="A9" s="24"/>
      <c r="B9" s="3" t="s">
        <v>7</v>
      </c>
      <c r="C9" s="3" t="s">
        <v>196</v>
      </c>
      <c r="D9" s="2">
        <v>23</v>
      </c>
      <c r="E9" s="2">
        <v>1</v>
      </c>
      <c r="F9" s="2">
        <v>15</v>
      </c>
      <c r="G9" s="7">
        <v>21</v>
      </c>
      <c r="H9" s="13" t="s">
        <v>85</v>
      </c>
      <c r="I9" s="2">
        <v>2</v>
      </c>
      <c r="J9" s="28"/>
      <c r="K9" s="16" t="s">
        <v>148</v>
      </c>
    </row>
    <row r="10" spans="1:14" s="6" customFormat="1" ht="85.5" customHeight="1" x14ac:dyDescent="0.25">
      <c r="A10" s="24"/>
      <c r="B10" s="3" t="s">
        <v>8</v>
      </c>
      <c r="C10" s="3" t="s">
        <v>194</v>
      </c>
      <c r="D10" s="2">
        <v>37</v>
      </c>
      <c r="E10" s="2">
        <v>12</v>
      </c>
      <c r="F10" s="2">
        <v>37</v>
      </c>
      <c r="G10" s="2">
        <v>37</v>
      </c>
      <c r="H10" s="12">
        <v>37</v>
      </c>
      <c r="I10" s="2">
        <v>37</v>
      </c>
      <c r="J10" s="28"/>
      <c r="K10" s="3" t="s">
        <v>149</v>
      </c>
    </row>
    <row r="11" spans="1:14" s="6" customFormat="1" ht="90.75" customHeight="1" x14ac:dyDescent="0.25">
      <c r="A11" s="24"/>
      <c r="B11" s="3" t="s">
        <v>9</v>
      </c>
      <c r="C11" s="3" t="s">
        <v>195</v>
      </c>
      <c r="D11" s="2">
        <v>37</v>
      </c>
      <c r="E11" s="2">
        <v>37</v>
      </c>
      <c r="F11" s="2">
        <v>37</v>
      </c>
      <c r="G11" s="2">
        <v>37</v>
      </c>
      <c r="H11" s="12">
        <v>37</v>
      </c>
      <c r="I11" s="2">
        <v>37</v>
      </c>
      <c r="J11" s="28"/>
      <c r="K11" s="15" t="s">
        <v>116</v>
      </c>
    </row>
    <row r="12" spans="1:14" s="6" customFormat="1" ht="63.75" customHeight="1" x14ac:dyDescent="0.25">
      <c r="A12" s="24"/>
      <c r="B12" s="3" t="s">
        <v>10</v>
      </c>
      <c r="C12" s="3" t="s">
        <v>129</v>
      </c>
      <c r="D12" s="2">
        <v>1</v>
      </c>
      <c r="E12" s="2">
        <v>0</v>
      </c>
      <c r="F12" s="2">
        <v>1</v>
      </c>
      <c r="G12" s="2">
        <v>1</v>
      </c>
      <c r="H12" s="12">
        <v>0</v>
      </c>
      <c r="I12" s="2">
        <v>0</v>
      </c>
      <c r="J12" s="28"/>
      <c r="K12" s="3" t="s">
        <v>128</v>
      </c>
    </row>
    <row r="13" spans="1:14" s="6" customFormat="1" ht="45.75" customHeight="1" x14ac:dyDescent="0.25">
      <c r="A13" s="24"/>
      <c r="B13" s="3" t="s">
        <v>11</v>
      </c>
      <c r="C13" s="3" t="s">
        <v>193</v>
      </c>
      <c r="D13" s="2">
        <v>2</v>
      </c>
      <c r="E13" s="2">
        <v>0</v>
      </c>
      <c r="F13" s="2">
        <v>0</v>
      </c>
      <c r="G13" s="2">
        <v>0</v>
      </c>
      <c r="H13" s="12">
        <v>0</v>
      </c>
      <c r="I13" s="2">
        <v>0</v>
      </c>
      <c r="J13" s="28"/>
      <c r="K13" s="15"/>
    </row>
    <row r="14" spans="1:14" s="6" customFormat="1" ht="61.5" customHeight="1" x14ac:dyDescent="0.25">
      <c r="A14" s="24"/>
      <c r="B14" s="3" t="s">
        <v>91</v>
      </c>
      <c r="C14" s="3" t="s">
        <v>193</v>
      </c>
      <c r="D14" s="2">
        <v>4</v>
      </c>
      <c r="E14" s="2">
        <v>0</v>
      </c>
      <c r="F14" s="2">
        <v>0</v>
      </c>
      <c r="G14" s="2">
        <v>0</v>
      </c>
      <c r="H14" s="12">
        <v>0</v>
      </c>
      <c r="I14" s="2">
        <v>0</v>
      </c>
      <c r="J14" s="28"/>
      <c r="K14" s="15" t="s">
        <v>102</v>
      </c>
    </row>
    <row r="15" spans="1:14" s="6" customFormat="1" ht="48" x14ac:dyDescent="0.25">
      <c r="A15" s="24"/>
      <c r="B15" s="3" t="s">
        <v>12</v>
      </c>
      <c r="C15" s="3" t="s">
        <v>192</v>
      </c>
      <c r="D15" s="2">
        <v>17</v>
      </c>
      <c r="E15" s="2">
        <v>1</v>
      </c>
      <c r="F15" s="2">
        <v>5</v>
      </c>
      <c r="G15" s="2">
        <v>0</v>
      </c>
      <c r="H15" s="12">
        <v>0</v>
      </c>
      <c r="I15" s="2">
        <v>0</v>
      </c>
      <c r="J15" s="28"/>
      <c r="K15" s="3" t="s">
        <v>103</v>
      </c>
    </row>
    <row r="16" spans="1:14" s="6" customFormat="1" ht="60" x14ac:dyDescent="0.25">
      <c r="A16" s="24"/>
      <c r="B16" s="3" t="s">
        <v>13</v>
      </c>
      <c r="C16" s="3" t="s">
        <v>191</v>
      </c>
      <c r="D16" s="2">
        <v>17</v>
      </c>
      <c r="E16" s="2">
        <v>1</v>
      </c>
      <c r="F16" s="2">
        <v>4</v>
      </c>
      <c r="G16" s="2">
        <v>11</v>
      </c>
      <c r="H16" s="12">
        <v>0</v>
      </c>
      <c r="I16" s="2">
        <v>3</v>
      </c>
      <c r="J16" s="28"/>
      <c r="K16" s="3" t="s">
        <v>136</v>
      </c>
    </row>
    <row r="17" spans="1:14" s="6" customFormat="1" ht="48" x14ac:dyDescent="0.25">
      <c r="A17" s="24"/>
      <c r="B17" s="3" t="s">
        <v>43</v>
      </c>
      <c r="C17" s="3" t="s">
        <v>190</v>
      </c>
      <c r="D17" s="2">
        <v>1</v>
      </c>
      <c r="E17" s="2">
        <v>0</v>
      </c>
      <c r="F17" s="2">
        <v>0</v>
      </c>
      <c r="G17" s="2">
        <v>15</v>
      </c>
      <c r="H17" s="12">
        <v>9</v>
      </c>
      <c r="I17" s="2">
        <v>3</v>
      </c>
      <c r="J17" s="28"/>
      <c r="K17" s="3" t="s">
        <v>137</v>
      </c>
    </row>
    <row r="18" spans="1:14" s="6" customFormat="1" ht="48" x14ac:dyDescent="0.25">
      <c r="A18" s="24"/>
      <c r="B18" s="3" t="s">
        <v>44</v>
      </c>
      <c r="C18" s="3" t="s">
        <v>41</v>
      </c>
      <c r="D18" s="2">
        <v>1</v>
      </c>
      <c r="E18" s="2">
        <v>0</v>
      </c>
      <c r="F18" s="2">
        <v>0</v>
      </c>
      <c r="G18" s="2">
        <v>0</v>
      </c>
      <c r="H18" s="12">
        <v>0</v>
      </c>
      <c r="I18" s="2">
        <v>0</v>
      </c>
      <c r="J18" s="28"/>
      <c r="K18" s="3" t="s">
        <v>104</v>
      </c>
    </row>
    <row r="19" spans="1:14" s="6" customFormat="1" ht="72" x14ac:dyDescent="0.25">
      <c r="A19" s="24" t="s">
        <v>68</v>
      </c>
      <c r="B19" s="3" t="s">
        <v>14</v>
      </c>
      <c r="C19" s="3" t="s">
        <v>42</v>
      </c>
      <c r="D19" s="2">
        <v>1</v>
      </c>
      <c r="E19" s="2">
        <v>1</v>
      </c>
      <c r="F19" s="2">
        <v>1</v>
      </c>
      <c r="G19" s="2">
        <v>1</v>
      </c>
      <c r="H19" s="12">
        <v>1</v>
      </c>
      <c r="I19" s="20">
        <v>1</v>
      </c>
      <c r="J19" s="28"/>
      <c r="K19" s="15" t="s">
        <v>150</v>
      </c>
    </row>
    <row r="20" spans="1:14" s="6" customFormat="1" ht="72" x14ac:dyDescent="0.25">
      <c r="A20" s="24"/>
      <c r="B20" s="25" t="s">
        <v>15</v>
      </c>
      <c r="C20" s="3" t="s">
        <v>45</v>
      </c>
      <c r="D20" s="2">
        <v>37</v>
      </c>
      <c r="E20" s="2">
        <v>37</v>
      </c>
      <c r="F20" s="2">
        <v>37</v>
      </c>
      <c r="G20" s="2">
        <v>37</v>
      </c>
      <c r="H20" s="12">
        <v>37</v>
      </c>
      <c r="I20" s="2">
        <v>37</v>
      </c>
      <c r="J20" s="28"/>
      <c r="K20" s="15" t="s">
        <v>151</v>
      </c>
      <c r="N20" s="8"/>
    </row>
    <row r="21" spans="1:14" s="6" customFormat="1" ht="36" x14ac:dyDescent="0.25">
      <c r="A21" s="24"/>
      <c r="B21" s="25"/>
      <c r="C21" s="3" t="s">
        <v>189</v>
      </c>
      <c r="D21" s="2" t="s">
        <v>85</v>
      </c>
      <c r="E21" s="2" t="s">
        <v>85</v>
      </c>
      <c r="F21" s="2">
        <v>870</v>
      </c>
      <c r="G21" s="2">
        <v>1579</v>
      </c>
      <c r="H21" s="12">
        <v>6122</v>
      </c>
      <c r="I21" s="2">
        <v>285</v>
      </c>
      <c r="J21" s="28"/>
      <c r="K21" s="15" t="s">
        <v>152</v>
      </c>
    </row>
    <row r="22" spans="1:14" s="6" customFormat="1" ht="27" customHeight="1" x14ac:dyDescent="0.25">
      <c r="A22" s="24"/>
      <c r="B22" s="25"/>
      <c r="C22" s="3" t="s">
        <v>188</v>
      </c>
      <c r="D22" s="2" t="s">
        <v>85</v>
      </c>
      <c r="E22" s="2">
        <v>93</v>
      </c>
      <c r="F22" s="2">
        <v>427</v>
      </c>
      <c r="G22" s="2">
        <v>100</v>
      </c>
      <c r="H22" s="12">
        <v>1538</v>
      </c>
      <c r="I22" s="2">
        <v>4480</v>
      </c>
      <c r="J22" s="28"/>
      <c r="K22" s="15"/>
    </row>
    <row r="23" spans="1:14" s="6" customFormat="1" ht="48" x14ac:dyDescent="0.25">
      <c r="A23" s="24"/>
      <c r="B23" s="25"/>
      <c r="C23" s="3" t="s">
        <v>187</v>
      </c>
      <c r="D23" s="2" t="s">
        <v>85</v>
      </c>
      <c r="E23" s="2">
        <v>2</v>
      </c>
      <c r="F23" s="2">
        <v>1</v>
      </c>
      <c r="G23" s="2">
        <v>32</v>
      </c>
      <c r="H23" s="12">
        <v>0</v>
      </c>
      <c r="I23" s="2">
        <v>2</v>
      </c>
      <c r="J23" s="28"/>
      <c r="K23" s="15" t="s">
        <v>153</v>
      </c>
    </row>
    <row r="24" spans="1:14" s="6" customFormat="1" ht="60" x14ac:dyDescent="0.25">
      <c r="A24" s="24"/>
      <c r="B24" s="3" t="s">
        <v>16</v>
      </c>
      <c r="C24" s="3" t="s">
        <v>46</v>
      </c>
      <c r="D24" s="2">
        <v>1</v>
      </c>
      <c r="E24" s="2">
        <v>1</v>
      </c>
      <c r="F24" s="2">
        <v>1</v>
      </c>
      <c r="G24" s="2">
        <v>1</v>
      </c>
      <c r="H24" s="12">
        <v>1</v>
      </c>
      <c r="I24" s="20">
        <v>1</v>
      </c>
      <c r="J24" s="28"/>
      <c r="K24" s="15" t="s">
        <v>133</v>
      </c>
    </row>
    <row r="25" spans="1:14" s="6" customFormat="1" ht="24" x14ac:dyDescent="0.25">
      <c r="A25" s="24"/>
      <c r="B25" s="3" t="s">
        <v>17</v>
      </c>
      <c r="C25" s="3" t="s">
        <v>186</v>
      </c>
      <c r="D25" s="2">
        <v>80</v>
      </c>
      <c r="E25" s="2">
        <v>97</v>
      </c>
      <c r="F25" s="2">
        <v>4469</v>
      </c>
      <c r="G25" s="2">
        <v>9258</v>
      </c>
      <c r="H25" s="12">
        <v>3196</v>
      </c>
      <c r="I25" s="2">
        <v>1021</v>
      </c>
      <c r="J25" s="28"/>
      <c r="K25" s="15" t="s">
        <v>121</v>
      </c>
    </row>
    <row r="26" spans="1:14" s="6" customFormat="1" ht="24" x14ac:dyDescent="0.25">
      <c r="A26" s="24" t="s">
        <v>69</v>
      </c>
      <c r="B26" s="25" t="s">
        <v>18</v>
      </c>
      <c r="C26" s="3" t="s">
        <v>47</v>
      </c>
      <c r="D26" s="2" t="s">
        <v>84</v>
      </c>
      <c r="E26" s="2">
        <v>89</v>
      </c>
      <c r="F26" s="2" t="s">
        <v>85</v>
      </c>
      <c r="G26" s="2">
        <v>91</v>
      </c>
      <c r="H26" s="12">
        <v>88.3</v>
      </c>
      <c r="I26" s="2" t="s">
        <v>139</v>
      </c>
      <c r="J26" s="28"/>
      <c r="K26" s="3" t="s">
        <v>138</v>
      </c>
    </row>
    <row r="27" spans="1:14" s="6" customFormat="1" x14ac:dyDescent="0.25">
      <c r="A27" s="24"/>
      <c r="B27" s="25"/>
      <c r="C27" s="3" t="s">
        <v>48</v>
      </c>
      <c r="D27" s="2" t="s">
        <v>84</v>
      </c>
      <c r="E27" s="2" t="s">
        <v>85</v>
      </c>
      <c r="F27" s="2" t="s">
        <v>85</v>
      </c>
      <c r="G27" s="2" t="s">
        <v>85</v>
      </c>
      <c r="H27" s="12" t="s">
        <v>85</v>
      </c>
      <c r="I27" s="2" t="s">
        <v>85</v>
      </c>
      <c r="J27" s="28"/>
      <c r="K27" s="3" t="s">
        <v>140</v>
      </c>
    </row>
    <row r="28" spans="1:14" s="6" customFormat="1" x14ac:dyDescent="0.25">
      <c r="A28" s="24"/>
      <c r="B28" s="25"/>
      <c r="C28" s="3" t="s">
        <v>114</v>
      </c>
      <c r="D28" s="2" t="s">
        <v>84</v>
      </c>
      <c r="E28" s="2" t="s">
        <v>85</v>
      </c>
      <c r="F28" s="2">
        <v>92</v>
      </c>
      <c r="G28" s="2">
        <v>88.4</v>
      </c>
      <c r="H28" s="12" t="s">
        <v>85</v>
      </c>
      <c r="I28" s="2" t="s">
        <v>85</v>
      </c>
      <c r="J28" s="28"/>
      <c r="K28" s="3" t="s">
        <v>141</v>
      </c>
    </row>
    <row r="29" spans="1:14" s="6" customFormat="1" ht="48" x14ac:dyDescent="0.25">
      <c r="A29" s="24"/>
      <c r="B29" s="3" t="s">
        <v>19</v>
      </c>
      <c r="C29" s="3" t="s">
        <v>185</v>
      </c>
      <c r="D29" s="2">
        <v>15</v>
      </c>
      <c r="E29" s="2">
        <v>0</v>
      </c>
      <c r="F29" s="2">
        <v>0</v>
      </c>
      <c r="G29" s="2">
        <v>1</v>
      </c>
      <c r="H29" s="12">
        <v>0</v>
      </c>
      <c r="I29" s="2">
        <v>0</v>
      </c>
      <c r="J29" s="28"/>
      <c r="K29" s="3"/>
    </row>
    <row r="30" spans="1:14" s="6" customFormat="1" ht="45" customHeight="1" x14ac:dyDescent="0.25">
      <c r="A30" s="24" t="s">
        <v>70</v>
      </c>
      <c r="B30" s="3" t="s">
        <v>20</v>
      </c>
      <c r="C30" s="3" t="s">
        <v>184</v>
      </c>
      <c r="D30" s="2">
        <v>1000</v>
      </c>
      <c r="E30" s="2">
        <v>155</v>
      </c>
      <c r="F30" s="2">
        <v>0</v>
      </c>
      <c r="G30" s="2">
        <v>0</v>
      </c>
      <c r="H30" s="12">
        <v>0</v>
      </c>
      <c r="I30" s="2">
        <v>0</v>
      </c>
      <c r="J30" s="28"/>
      <c r="K30" s="3" t="s">
        <v>105</v>
      </c>
    </row>
    <row r="31" spans="1:14" s="6" customFormat="1" x14ac:dyDescent="0.25">
      <c r="A31" s="24"/>
      <c r="B31" s="25" t="s">
        <v>106</v>
      </c>
      <c r="C31" s="3" t="s">
        <v>49</v>
      </c>
      <c r="D31" s="2">
        <v>1</v>
      </c>
      <c r="E31" s="2">
        <v>1</v>
      </c>
      <c r="F31" s="2">
        <v>1</v>
      </c>
      <c r="G31" s="2">
        <v>1</v>
      </c>
      <c r="H31" s="12">
        <v>1</v>
      </c>
      <c r="I31" s="2">
        <v>1</v>
      </c>
      <c r="J31" s="28"/>
      <c r="K31" s="3"/>
    </row>
    <row r="32" spans="1:14" s="6" customFormat="1" x14ac:dyDescent="0.25">
      <c r="A32" s="24"/>
      <c r="B32" s="25"/>
      <c r="C32" s="3" t="s">
        <v>183</v>
      </c>
      <c r="D32" s="2" t="s">
        <v>85</v>
      </c>
      <c r="E32" s="2">
        <v>155</v>
      </c>
      <c r="F32" s="2">
        <v>116</v>
      </c>
      <c r="G32" s="2">
        <v>102</v>
      </c>
      <c r="H32" s="12">
        <v>37</v>
      </c>
      <c r="I32" s="2">
        <v>37</v>
      </c>
      <c r="J32" s="28"/>
      <c r="K32" s="3" t="s">
        <v>122</v>
      </c>
    </row>
    <row r="33" spans="1:11" s="6" customFormat="1" x14ac:dyDescent="0.25">
      <c r="A33" s="24"/>
      <c r="B33" s="25"/>
      <c r="C33" s="3" t="s">
        <v>182</v>
      </c>
      <c r="D33" s="2" t="s">
        <v>85</v>
      </c>
      <c r="E33" s="2" t="s">
        <v>85</v>
      </c>
      <c r="F33" s="2" t="s">
        <v>85</v>
      </c>
      <c r="G33" s="2">
        <v>3449</v>
      </c>
      <c r="H33" s="12">
        <v>208</v>
      </c>
      <c r="I33" s="2">
        <v>116</v>
      </c>
      <c r="J33" s="28"/>
      <c r="K33" s="3" t="s">
        <v>155</v>
      </c>
    </row>
    <row r="34" spans="1:11" s="6" customFormat="1" x14ac:dyDescent="0.25">
      <c r="A34" s="24"/>
      <c r="B34" s="25"/>
      <c r="C34" s="3" t="s">
        <v>181</v>
      </c>
      <c r="D34" s="2" t="s">
        <v>85</v>
      </c>
      <c r="E34" s="2" t="s">
        <v>85</v>
      </c>
      <c r="F34" s="2" t="s">
        <v>85</v>
      </c>
      <c r="G34" s="2">
        <v>2800</v>
      </c>
      <c r="H34" s="12">
        <v>120</v>
      </c>
      <c r="I34" s="2">
        <v>362</v>
      </c>
      <c r="J34" s="28"/>
      <c r="K34" s="3" t="s">
        <v>123</v>
      </c>
    </row>
    <row r="35" spans="1:11" s="6" customFormat="1" ht="79.5" customHeight="1" x14ac:dyDescent="0.25">
      <c r="A35" s="24"/>
      <c r="B35" s="25"/>
      <c r="C35" s="3" t="s">
        <v>180</v>
      </c>
      <c r="D35" s="2" t="s">
        <v>85</v>
      </c>
      <c r="E35" s="2">
        <v>15</v>
      </c>
      <c r="F35" s="2">
        <v>12</v>
      </c>
      <c r="G35" s="2">
        <v>78</v>
      </c>
      <c r="H35" s="12">
        <v>55</v>
      </c>
      <c r="I35" s="2">
        <v>70</v>
      </c>
      <c r="J35" s="28"/>
      <c r="K35" s="3" t="s">
        <v>154</v>
      </c>
    </row>
    <row r="36" spans="1:11" s="6" customFormat="1" ht="48" x14ac:dyDescent="0.25">
      <c r="A36" s="24" t="s">
        <v>71</v>
      </c>
      <c r="B36" s="3" t="s">
        <v>21</v>
      </c>
      <c r="C36" s="3" t="s">
        <v>179</v>
      </c>
      <c r="D36" s="2">
        <v>37</v>
      </c>
      <c r="E36" s="2">
        <v>8</v>
      </c>
      <c r="F36" s="2">
        <v>37</v>
      </c>
      <c r="G36" s="2">
        <v>37</v>
      </c>
      <c r="H36" s="12">
        <v>37</v>
      </c>
      <c r="I36" s="2">
        <v>37</v>
      </c>
      <c r="J36" s="28"/>
      <c r="K36" s="3" t="s">
        <v>142</v>
      </c>
    </row>
    <row r="37" spans="1:11" s="6" customFormat="1" ht="87" customHeight="1" x14ac:dyDescent="0.25">
      <c r="A37" s="24"/>
      <c r="B37" s="3" t="s">
        <v>22</v>
      </c>
      <c r="C37" s="3" t="s">
        <v>178</v>
      </c>
      <c r="D37" s="2">
        <v>264</v>
      </c>
      <c r="E37" s="2">
        <v>21</v>
      </c>
      <c r="F37" s="2">
        <v>28</v>
      </c>
      <c r="G37" s="2">
        <v>57</v>
      </c>
      <c r="H37" s="12">
        <v>35</v>
      </c>
      <c r="I37" s="2">
        <v>35</v>
      </c>
      <c r="J37" s="29"/>
      <c r="K37" s="3" t="s">
        <v>107</v>
      </c>
    </row>
    <row r="38" spans="1:11" ht="13.5" customHeight="1" x14ac:dyDescent="0.25">
      <c r="A38" s="30" t="s">
        <v>80</v>
      </c>
      <c r="B38" s="31"/>
      <c r="C38" s="31"/>
      <c r="D38" s="31"/>
      <c r="E38" s="31"/>
      <c r="F38" s="31"/>
      <c r="G38" s="31"/>
      <c r="H38" s="31"/>
      <c r="I38" s="31"/>
      <c r="J38" s="31"/>
      <c r="K38" s="32"/>
    </row>
    <row r="39" spans="1:11" s="6" customFormat="1" ht="42.75" customHeight="1" x14ac:dyDescent="0.25">
      <c r="A39" s="24" t="s">
        <v>72</v>
      </c>
      <c r="B39" s="3" t="s">
        <v>99</v>
      </c>
      <c r="C39" s="3" t="s">
        <v>201</v>
      </c>
      <c r="D39" s="2">
        <v>250000</v>
      </c>
      <c r="E39" s="2">
        <v>226612</v>
      </c>
      <c r="F39" s="9">
        <v>330314</v>
      </c>
      <c r="G39" s="2">
        <v>302642</v>
      </c>
      <c r="H39" s="12">
        <v>301393</v>
      </c>
      <c r="I39" s="2">
        <v>301393</v>
      </c>
      <c r="J39" s="27">
        <v>0.95</v>
      </c>
      <c r="K39" s="3" t="s">
        <v>109</v>
      </c>
    </row>
    <row r="40" spans="1:11" s="6" customFormat="1" ht="65.25" customHeight="1" x14ac:dyDescent="0.25">
      <c r="A40" s="24"/>
      <c r="B40" s="3" t="s">
        <v>100</v>
      </c>
      <c r="C40" s="3" t="s">
        <v>201</v>
      </c>
      <c r="D40" s="2">
        <v>100000</v>
      </c>
      <c r="E40" s="2">
        <v>56190</v>
      </c>
      <c r="F40" s="9">
        <v>168258.2</v>
      </c>
      <c r="G40" s="2">
        <v>168258.2</v>
      </c>
      <c r="H40" s="12">
        <v>177952</v>
      </c>
      <c r="I40" s="2">
        <v>177952</v>
      </c>
      <c r="J40" s="28"/>
      <c r="K40" s="3" t="s">
        <v>108</v>
      </c>
    </row>
    <row r="41" spans="1:11" s="6" customFormat="1" ht="55.5" customHeight="1" x14ac:dyDescent="0.25">
      <c r="A41" s="24"/>
      <c r="B41" s="25" t="s">
        <v>101</v>
      </c>
      <c r="C41" s="3" t="s">
        <v>202</v>
      </c>
      <c r="D41" s="2">
        <v>103794</v>
      </c>
      <c r="E41" s="2">
        <v>19983</v>
      </c>
      <c r="F41" s="2">
        <f>20341+354</f>
        <v>20695</v>
      </c>
      <c r="G41" s="2">
        <v>207501</v>
      </c>
      <c r="H41" s="12">
        <v>0</v>
      </c>
      <c r="I41" s="2">
        <v>0</v>
      </c>
      <c r="J41" s="28"/>
      <c r="K41" s="3" t="s">
        <v>130</v>
      </c>
    </row>
    <row r="42" spans="1:11" s="6" customFormat="1" ht="62.25" customHeight="1" x14ac:dyDescent="0.25">
      <c r="A42" s="24"/>
      <c r="B42" s="25"/>
      <c r="C42" s="3" t="s">
        <v>203</v>
      </c>
      <c r="D42" s="2">
        <v>103794</v>
      </c>
      <c r="E42" s="2" t="s">
        <v>85</v>
      </c>
      <c r="F42" s="2">
        <v>110813</v>
      </c>
      <c r="G42" s="2" t="s">
        <v>85</v>
      </c>
      <c r="H42" s="12">
        <v>0</v>
      </c>
      <c r="I42" s="2">
        <v>0</v>
      </c>
      <c r="J42" s="28"/>
      <c r="K42" s="3" t="s">
        <v>130</v>
      </c>
    </row>
    <row r="43" spans="1:11" s="6" customFormat="1" ht="28.5" customHeight="1" x14ac:dyDescent="0.25">
      <c r="A43" s="24"/>
      <c r="B43" s="37" t="s">
        <v>23</v>
      </c>
      <c r="C43" s="3" t="s">
        <v>177</v>
      </c>
      <c r="D43" s="2">
        <v>1</v>
      </c>
      <c r="E43" s="2">
        <v>1</v>
      </c>
      <c r="F43" s="2">
        <v>0</v>
      </c>
      <c r="G43" s="2">
        <v>120</v>
      </c>
      <c r="H43" s="12">
        <v>126</v>
      </c>
      <c r="I43" s="2">
        <v>131</v>
      </c>
      <c r="J43" s="28"/>
      <c r="K43" s="3" t="s">
        <v>117</v>
      </c>
    </row>
    <row r="44" spans="1:11" s="6" customFormat="1" ht="60.75" customHeight="1" x14ac:dyDescent="0.25">
      <c r="A44" s="24"/>
      <c r="B44" s="37"/>
      <c r="C44" s="3" t="s">
        <v>204</v>
      </c>
      <c r="D44" s="2" t="s">
        <v>85</v>
      </c>
      <c r="E44" s="2" t="s">
        <v>85</v>
      </c>
      <c r="F44" s="2">
        <v>261</v>
      </c>
      <c r="G44" s="2">
        <v>8118</v>
      </c>
      <c r="H44" s="12">
        <v>32</v>
      </c>
      <c r="I44" s="2">
        <v>57</v>
      </c>
      <c r="J44" s="28"/>
      <c r="K44" s="3" t="s">
        <v>156</v>
      </c>
    </row>
    <row r="45" spans="1:11" s="6" customFormat="1" ht="29.25" customHeight="1" x14ac:dyDescent="0.25">
      <c r="A45" s="24"/>
      <c r="B45" s="37" t="s">
        <v>24</v>
      </c>
      <c r="C45" s="3" t="s">
        <v>176</v>
      </c>
      <c r="D45" s="2">
        <v>4</v>
      </c>
      <c r="E45" s="2">
        <v>0</v>
      </c>
      <c r="F45" s="2">
        <v>19</v>
      </c>
      <c r="G45" s="2">
        <v>19</v>
      </c>
      <c r="H45" s="12">
        <v>21</v>
      </c>
      <c r="I45" s="2">
        <v>27</v>
      </c>
      <c r="J45" s="28"/>
      <c r="K45" s="3"/>
    </row>
    <row r="46" spans="1:11" s="6" customFormat="1" ht="60" customHeight="1" x14ac:dyDescent="0.25">
      <c r="A46" s="24"/>
      <c r="B46" s="37"/>
      <c r="C46" s="3" t="s">
        <v>175</v>
      </c>
      <c r="D46" s="2" t="s">
        <v>85</v>
      </c>
      <c r="E46" s="2" t="s">
        <v>85</v>
      </c>
      <c r="F46" s="2">
        <v>3</v>
      </c>
      <c r="G46" s="2">
        <v>3</v>
      </c>
      <c r="H46" s="12">
        <v>3</v>
      </c>
      <c r="I46" s="2">
        <v>3</v>
      </c>
      <c r="J46" s="28"/>
      <c r="K46" s="3" t="s">
        <v>157</v>
      </c>
    </row>
    <row r="47" spans="1:11" s="6" customFormat="1" ht="36" x14ac:dyDescent="0.25">
      <c r="A47" s="24"/>
      <c r="B47" s="37" t="s">
        <v>88</v>
      </c>
      <c r="C47" s="3" t="s">
        <v>174</v>
      </c>
      <c r="D47" s="2">
        <v>2</v>
      </c>
      <c r="E47" s="2">
        <v>0</v>
      </c>
      <c r="F47" s="2">
        <v>2</v>
      </c>
      <c r="G47" s="2">
        <v>2</v>
      </c>
      <c r="H47" s="12">
        <v>108</v>
      </c>
      <c r="I47" s="2">
        <v>5</v>
      </c>
      <c r="J47" s="28"/>
      <c r="K47" s="3" t="s">
        <v>158</v>
      </c>
    </row>
    <row r="48" spans="1:11" s="6" customFormat="1" ht="99" customHeight="1" x14ac:dyDescent="0.25">
      <c r="A48" s="24"/>
      <c r="B48" s="37"/>
      <c r="C48" s="3" t="s">
        <v>173</v>
      </c>
      <c r="D48" s="2" t="s">
        <v>85</v>
      </c>
      <c r="E48" s="2" t="s">
        <v>85</v>
      </c>
      <c r="F48" s="2">
        <v>6</v>
      </c>
      <c r="G48" s="2">
        <v>6</v>
      </c>
      <c r="H48" s="12">
        <v>3</v>
      </c>
      <c r="I48" s="2">
        <v>5</v>
      </c>
      <c r="J48" s="28"/>
      <c r="K48" s="3" t="s">
        <v>159</v>
      </c>
    </row>
    <row r="49" spans="1:11" s="6" customFormat="1" ht="48" customHeight="1" x14ac:dyDescent="0.25">
      <c r="A49" s="24"/>
      <c r="B49" s="25" t="s">
        <v>25</v>
      </c>
      <c r="C49" s="3" t="s">
        <v>205</v>
      </c>
      <c r="D49" s="2">
        <v>20000</v>
      </c>
      <c r="E49" s="2">
        <v>20000</v>
      </c>
      <c r="F49" s="2">
        <v>131228</v>
      </c>
      <c r="G49" s="2">
        <v>119256.3</v>
      </c>
      <c r="H49" s="12">
        <v>119256</v>
      </c>
      <c r="I49" s="2">
        <v>119256</v>
      </c>
      <c r="J49" s="28"/>
      <c r="K49" s="3" t="s">
        <v>131</v>
      </c>
    </row>
    <row r="50" spans="1:11" s="6" customFormat="1" ht="39" customHeight="1" x14ac:dyDescent="0.25">
      <c r="A50" s="24"/>
      <c r="B50" s="25"/>
      <c r="C50" s="3" t="s">
        <v>206</v>
      </c>
      <c r="D50" s="2">
        <v>4145</v>
      </c>
      <c r="E50" s="2">
        <v>4145</v>
      </c>
      <c r="F50" s="2">
        <v>4145</v>
      </c>
      <c r="G50" s="2" t="s">
        <v>85</v>
      </c>
      <c r="H50" s="12">
        <v>73</v>
      </c>
      <c r="I50" s="2">
        <v>25</v>
      </c>
      <c r="J50" s="28"/>
      <c r="K50" s="3" t="s">
        <v>160</v>
      </c>
    </row>
    <row r="51" spans="1:11" s="6" customFormat="1" ht="44.25" customHeight="1" x14ac:dyDescent="0.25">
      <c r="A51" s="24"/>
      <c r="B51" s="25"/>
      <c r="C51" s="3" t="s">
        <v>207</v>
      </c>
      <c r="D51" s="2">
        <v>35830</v>
      </c>
      <c r="E51" s="2">
        <v>35830</v>
      </c>
      <c r="F51" s="2">
        <v>35356</v>
      </c>
      <c r="G51" s="2">
        <v>35140</v>
      </c>
      <c r="H51" s="12">
        <v>35140</v>
      </c>
      <c r="I51" s="2">
        <v>35140</v>
      </c>
      <c r="J51" s="28"/>
      <c r="K51" s="3" t="s">
        <v>124</v>
      </c>
    </row>
    <row r="52" spans="1:11" s="6" customFormat="1" ht="54.75" customHeight="1" x14ac:dyDescent="0.25">
      <c r="A52" s="24" t="s">
        <v>73</v>
      </c>
      <c r="B52" s="3" t="s">
        <v>87</v>
      </c>
      <c r="C52" s="3" t="s">
        <v>171</v>
      </c>
      <c r="D52" s="2">
        <v>37</v>
      </c>
      <c r="E52" s="2">
        <v>26</v>
      </c>
      <c r="F52" s="2">
        <v>37</v>
      </c>
      <c r="G52" s="2">
        <v>40</v>
      </c>
      <c r="H52" s="12">
        <v>40</v>
      </c>
      <c r="I52" s="2">
        <v>40</v>
      </c>
      <c r="J52" s="28"/>
      <c r="K52" s="3"/>
    </row>
    <row r="53" spans="1:11" s="6" customFormat="1" ht="39.75" customHeight="1" x14ac:dyDescent="0.25">
      <c r="A53" s="24"/>
      <c r="B53" s="3" t="s">
        <v>26</v>
      </c>
      <c r="C53" s="3" t="s">
        <v>94</v>
      </c>
      <c r="D53" s="2">
        <v>3</v>
      </c>
      <c r="E53" s="2">
        <v>1</v>
      </c>
      <c r="F53" s="2">
        <v>1</v>
      </c>
      <c r="G53" s="2">
        <v>1</v>
      </c>
      <c r="H53" s="12" t="s">
        <v>126</v>
      </c>
      <c r="I53" s="2" t="s">
        <v>135</v>
      </c>
      <c r="J53" s="28"/>
      <c r="K53" s="3" t="s">
        <v>110</v>
      </c>
    </row>
    <row r="54" spans="1:11" s="6" customFormat="1" ht="96" x14ac:dyDescent="0.25">
      <c r="A54" s="24"/>
      <c r="B54" s="3" t="s">
        <v>27</v>
      </c>
      <c r="C54" s="3" t="s">
        <v>172</v>
      </c>
      <c r="D54" s="2">
        <v>5</v>
      </c>
      <c r="E54" s="2">
        <v>0</v>
      </c>
      <c r="F54" s="2">
        <v>4</v>
      </c>
      <c r="G54" s="2">
        <v>5</v>
      </c>
      <c r="H54" s="12">
        <v>16</v>
      </c>
      <c r="I54" s="2">
        <v>16</v>
      </c>
      <c r="J54" s="28"/>
      <c r="K54" s="3" t="s">
        <v>125</v>
      </c>
    </row>
    <row r="55" spans="1:11" s="6" customFormat="1" ht="93" customHeight="1" x14ac:dyDescent="0.25">
      <c r="A55" s="19" t="s">
        <v>74</v>
      </c>
      <c r="B55" s="18" t="s">
        <v>111</v>
      </c>
      <c r="C55" s="18" t="s">
        <v>208</v>
      </c>
      <c r="D55" s="2">
        <v>3</v>
      </c>
      <c r="E55" s="2">
        <v>1</v>
      </c>
      <c r="F55" s="2">
        <v>1</v>
      </c>
      <c r="G55" s="2">
        <v>0</v>
      </c>
      <c r="H55" s="12">
        <v>0</v>
      </c>
      <c r="I55" s="2">
        <v>1</v>
      </c>
      <c r="J55" s="29"/>
      <c r="K55" s="3" t="s">
        <v>143</v>
      </c>
    </row>
    <row r="56" spans="1:11" ht="13.5" customHeight="1" x14ac:dyDescent="0.25">
      <c r="A56" s="30" t="s">
        <v>81</v>
      </c>
      <c r="B56" s="31"/>
      <c r="C56" s="31"/>
      <c r="D56" s="31"/>
      <c r="E56" s="31"/>
      <c r="F56" s="31"/>
      <c r="G56" s="31"/>
      <c r="H56" s="31"/>
      <c r="I56" s="31"/>
      <c r="J56" s="31"/>
      <c r="K56" s="32"/>
    </row>
    <row r="57" spans="1:11" s="6" customFormat="1" ht="51.75" customHeight="1" x14ac:dyDescent="0.25">
      <c r="A57" s="24" t="s">
        <v>75</v>
      </c>
      <c r="B57" s="3" t="s">
        <v>28</v>
      </c>
      <c r="C57" s="3" t="s">
        <v>50</v>
      </c>
      <c r="D57" s="2">
        <v>4</v>
      </c>
      <c r="E57" s="2">
        <v>6</v>
      </c>
      <c r="F57" s="2">
        <v>3</v>
      </c>
      <c r="G57" s="2">
        <v>3</v>
      </c>
      <c r="H57" s="12">
        <v>0</v>
      </c>
      <c r="I57" s="2">
        <v>0</v>
      </c>
      <c r="J57" s="33">
        <v>0.72</v>
      </c>
      <c r="K57" s="3" t="s">
        <v>118</v>
      </c>
    </row>
    <row r="58" spans="1:11" s="6" customFormat="1" ht="35.25" customHeight="1" x14ac:dyDescent="0.25">
      <c r="A58" s="24"/>
      <c r="B58" s="25" t="s">
        <v>51</v>
      </c>
      <c r="C58" s="3" t="s">
        <v>52</v>
      </c>
      <c r="D58" s="2">
        <v>1</v>
      </c>
      <c r="E58" s="2">
        <v>0</v>
      </c>
      <c r="F58" s="2">
        <v>0</v>
      </c>
      <c r="G58" s="2">
        <v>1</v>
      </c>
      <c r="H58" s="12">
        <v>0</v>
      </c>
      <c r="I58" s="2" t="s">
        <v>132</v>
      </c>
      <c r="J58" s="34"/>
      <c r="K58" s="15"/>
    </row>
    <row r="59" spans="1:11" s="6" customFormat="1" ht="12.75" customHeight="1" x14ac:dyDescent="0.25">
      <c r="A59" s="24"/>
      <c r="B59" s="25"/>
      <c r="C59" s="3" t="s">
        <v>53</v>
      </c>
      <c r="D59" s="2">
        <v>1</v>
      </c>
      <c r="E59" s="2">
        <v>0</v>
      </c>
      <c r="F59" s="2">
        <v>0</v>
      </c>
      <c r="G59" s="2">
        <v>0</v>
      </c>
      <c r="H59" s="12">
        <v>0</v>
      </c>
      <c r="I59" s="2" t="s">
        <v>132</v>
      </c>
      <c r="J59" s="34"/>
      <c r="K59" s="15"/>
    </row>
    <row r="60" spans="1:11" s="6" customFormat="1" ht="34.5" customHeight="1" x14ac:dyDescent="0.25">
      <c r="A60" s="24"/>
      <c r="B60" s="3" t="s">
        <v>29</v>
      </c>
      <c r="C60" s="3" t="s">
        <v>54</v>
      </c>
      <c r="D60" s="2">
        <v>37</v>
      </c>
      <c r="E60" s="2">
        <v>21</v>
      </c>
      <c r="F60" s="2">
        <v>20</v>
      </c>
      <c r="G60" s="2">
        <v>22</v>
      </c>
      <c r="H60" s="12">
        <v>22</v>
      </c>
      <c r="I60" s="2">
        <v>23</v>
      </c>
      <c r="J60" s="34"/>
      <c r="K60" s="3" t="s">
        <v>144</v>
      </c>
    </row>
    <row r="61" spans="1:11" s="6" customFormat="1" ht="33" customHeight="1" x14ac:dyDescent="0.25">
      <c r="A61" s="24"/>
      <c r="B61" s="3" t="s">
        <v>55</v>
      </c>
      <c r="C61" s="3" t="s">
        <v>209</v>
      </c>
      <c r="D61" s="2">
        <v>200</v>
      </c>
      <c r="E61" s="2">
        <v>0</v>
      </c>
      <c r="F61" s="2">
        <f>93+7+11</f>
        <v>111</v>
      </c>
      <c r="G61" s="2">
        <f>5+78+117</f>
        <v>200</v>
      </c>
      <c r="H61" s="12">
        <v>330</v>
      </c>
      <c r="I61" s="2">
        <v>12</v>
      </c>
      <c r="J61" s="34"/>
      <c r="K61" s="3" t="s">
        <v>162</v>
      </c>
    </row>
    <row r="62" spans="1:11" s="6" customFormat="1" ht="34.5" customHeight="1" x14ac:dyDescent="0.25">
      <c r="A62" s="24"/>
      <c r="B62" s="3" t="s">
        <v>56</v>
      </c>
      <c r="C62" s="3" t="s">
        <v>209</v>
      </c>
      <c r="D62" s="2">
        <v>20</v>
      </c>
      <c r="E62" s="2">
        <v>0</v>
      </c>
      <c r="F62" s="2">
        <f>15+17+19</f>
        <v>51</v>
      </c>
      <c r="G62" s="2">
        <f>92+56</f>
        <v>148</v>
      </c>
      <c r="H62" s="12">
        <v>15</v>
      </c>
      <c r="I62" s="2">
        <v>238</v>
      </c>
      <c r="J62" s="34"/>
      <c r="K62" s="15" t="s">
        <v>161</v>
      </c>
    </row>
    <row r="63" spans="1:11" s="6" customFormat="1" ht="99.75" customHeight="1" x14ac:dyDescent="0.25">
      <c r="A63" s="24"/>
      <c r="B63" s="3" t="s">
        <v>30</v>
      </c>
      <c r="C63" s="3" t="s">
        <v>57</v>
      </c>
      <c r="D63" s="2">
        <v>1</v>
      </c>
      <c r="E63" s="2">
        <v>0</v>
      </c>
      <c r="F63" s="2">
        <v>0</v>
      </c>
      <c r="G63" s="2">
        <v>0</v>
      </c>
      <c r="H63" s="12">
        <v>0</v>
      </c>
      <c r="I63" s="2">
        <v>0</v>
      </c>
      <c r="J63" s="34"/>
      <c r="K63" s="15" t="s">
        <v>163</v>
      </c>
    </row>
    <row r="64" spans="1:11" s="6" customFormat="1" ht="48" x14ac:dyDescent="0.25">
      <c r="A64" s="24"/>
      <c r="B64" s="3" t="s">
        <v>31</v>
      </c>
      <c r="C64" s="3" t="s">
        <v>210</v>
      </c>
      <c r="D64" s="2">
        <v>6500</v>
      </c>
      <c r="E64" s="2">
        <v>0</v>
      </c>
      <c r="F64" s="2">
        <v>4170</v>
      </c>
      <c r="G64" s="2">
        <v>2205</v>
      </c>
      <c r="H64" s="12">
        <v>1570.9</v>
      </c>
      <c r="I64" s="2">
        <v>16.8</v>
      </c>
      <c r="J64" s="34"/>
      <c r="K64" s="3" t="s">
        <v>164</v>
      </c>
    </row>
    <row r="65" spans="1:11" s="6" customFormat="1" ht="24" x14ac:dyDescent="0.25">
      <c r="A65" s="24" t="s">
        <v>76</v>
      </c>
      <c r="B65" s="3" t="s">
        <v>58</v>
      </c>
      <c r="C65" s="3" t="s">
        <v>211</v>
      </c>
      <c r="D65" s="2">
        <v>1150</v>
      </c>
      <c r="E65" s="2">
        <v>12</v>
      </c>
      <c r="F65" s="2">
        <v>300</v>
      </c>
      <c r="G65" s="2">
        <v>559</v>
      </c>
      <c r="H65" s="12">
        <v>116</v>
      </c>
      <c r="I65" s="2">
        <v>99</v>
      </c>
      <c r="J65" s="34"/>
      <c r="K65" s="3"/>
    </row>
    <row r="66" spans="1:11" s="6" customFormat="1" ht="39" customHeight="1" x14ac:dyDescent="0.25">
      <c r="A66" s="24"/>
      <c r="B66" s="3" t="s">
        <v>32</v>
      </c>
      <c r="C66" s="3" t="s">
        <v>212</v>
      </c>
      <c r="D66" s="2">
        <v>12000</v>
      </c>
      <c r="E66" s="2">
        <v>165</v>
      </c>
      <c r="F66" s="2">
        <v>11958</v>
      </c>
      <c r="G66" s="2">
        <v>14545</v>
      </c>
      <c r="H66" s="12">
        <v>500</v>
      </c>
      <c r="I66" s="2">
        <v>0</v>
      </c>
      <c r="J66" s="34"/>
      <c r="K66" s="3" t="s">
        <v>165</v>
      </c>
    </row>
    <row r="67" spans="1:11" s="6" customFormat="1" ht="29.25" customHeight="1" x14ac:dyDescent="0.25">
      <c r="A67" s="24"/>
      <c r="B67" s="3" t="s">
        <v>59</v>
      </c>
      <c r="C67" s="3" t="s">
        <v>213</v>
      </c>
      <c r="D67" s="2">
        <v>2400</v>
      </c>
      <c r="E67" s="2">
        <v>0</v>
      </c>
      <c r="F67" s="2">
        <v>0</v>
      </c>
      <c r="G67" s="2">
        <v>0</v>
      </c>
      <c r="H67" s="12">
        <v>0</v>
      </c>
      <c r="I67" s="2">
        <v>0</v>
      </c>
      <c r="J67" s="34"/>
      <c r="K67" s="3"/>
    </row>
    <row r="68" spans="1:11" s="6" customFormat="1" ht="39" customHeight="1" x14ac:dyDescent="0.25">
      <c r="A68" s="24"/>
      <c r="B68" s="3" t="s">
        <v>33</v>
      </c>
      <c r="C68" s="3" t="s">
        <v>214</v>
      </c>
      <c r="D68" s="2">
        <v>5</v>
      </c>
      <c r="E68" s="2">
        <v>0</v>
      </c>
      <c r="F68" s="2">
        <v>1</v>
      </c>
      <c r="G68" s="2">
        <v>1</v>
      </c>
      <c r="H68" s="12">
        <v>1</v>
      </c>
      <c r="I68" s="2">
        <v>1</v>
      </c>
      <c r="J68" s="34"/>
      <c r="K68" s="3" t="s">
        <v>112</v>
      </c>
    </row>
    <row r="69" spans="1:11" s="6" customFormat="1" ht="59.25" customHeight="1" x14ac:dyDescent="0.25">
      <c r="A69" s="24"/>
      <c r="B69" s="3" t="s">
        <v>60</v>
      </c>
      <c r="C69" s="3" t="s">
        <v>215</v>
      </c>
      <c r="D69" s="2">
        <v>6500</v>
      </c>
      <c r="E69" s="2">
        <v>0</v>
      </c>
      <c r="F69" s="2">
        <v>4170</v>
      </c>
      <c r="G69" s="2">
        <v>2205</v>
      </c>
      <c r="H69" s="12" t="s">
        <v>85</v>
      </c>
      <c r="I69" s="2" t="s">
        <v>85</v>
      </c>
      <c r="J69" s="34"/>
      <c r="K69" s="3" t="s">
        <v>113</v>
      </c>
    </row>
    <row r="70" spans="1:11" s="6" customFormat="1" ht="60" customHeight="1" x14ac:dyDescent="0.25">
      <c r="A70" s="24" t="s">
        <v>77</v>
      </c>
      <c r="B70" s="3" t="s">
        <v>34</v>
      </c>
      <c r="C70" s="3" t="s">
        <v>61</v>
      </c>
      <c r="D70" s="2">
        <v>1</v>
      </c>
      <c r="E70" s="2">
        <v>1</v>
      </c>
      <c r="F70" s="2">
        <v>1</v>
      </c>
      <c r="G70" s="2">
        <v>1</v>
      </c>
      <c r="H70" s="12">
        <v>1</v>
      </c>
      <c r="I70" s="2">
        <v>1</v>
      </c>
      <c r="J70" s="34"/>
      <c r="K70" s="15" t="s">
        <v>119</v>
      </c>
    </row>
    <row r="71" spans="1:11" s="6" customFormat="1" ht="62.25" customHeight="1" x14ac:dyDescent="0.25">
      <c r="A71" s="24"/>
      <c r="B71" s="10" t="s">
        <v>35</v>
      </c>
      <c r="C71" s="3" t="s">
        <v>62</v>
      </c>
      <c r="D71" s="2">
        <v>1</v>
      </c>
      <c r="E71" s="2">
        <v>1</v>
      </c>
      <c r="F71" s="2">
        <v>1</v>
      </c>
      <c r="G71" s="2">
        <v>1</v>
      </c>
      <c r="H71" s="12">
        <v>0</v>
      </c>
      <c r="I71" s="2">
        <v>1</v>
      </c>
      <c r="J71" s="35"/>
      <c r="K71" s="15" t="s">
        <v>166</v>
      </c>
    </row>
    <row r="72" spans="1:11" ht="13.5" customHeight="1" x14ac:dyDescent="0.25">
      <c r="A72" s="30" t="s">
        <v>82</v>
      </c>
      <c r="B72" s="31"/>
      <c r="C72" s="31"/>
      <c r="D72" s="31"/>
      <c r="E72" s="31"/>
      <c r="F72" s="31"/>
      <c r="G72" s="31"/>
      <c r="H72" s="31"/>
      <c r="I72" s="31"/>
      <c r="J72" s="31"/>
      <c r="K72" s="32"/>
    </row>
    <row r="73" spans="1:11" s="6" customFormat="1" ht="48" x14ac:dyDescent="0.25">
      <c r="A73" s="24" t="s">
        <v>78</v>
      </c>
      <c r="B73" s="3" t="s">
        <v>89</v>
      </c>
      <c r="C73" s="3" t="s">
        <v>63</v>
      </c>
      <c r="D73" s="2">
        <v>20</v>
      </c>
      <c r="E73" s="2">
        <v>9</v>
      </c>
      <c r="F73" s="2">
        <v>2</v>
      </c>
      <c r="G73" s="2">
        <v>7</v>
      </c>
      <c r="H73" s="12">
        <v>5</v>
      </c>
      <c r="I73" s="2">
        <v>8</v>
      </c>
      <c r="J73" s="27">
        <v>0.99</v>
      </c>
      <c r="K73" s="3" t="s">
        <v>167</v>
      </c>
    </row>
    <row r="74" spans="1:11" s="6" customFormat="1" ht="54.75" customHeight="1" x14ac:dyDescent="0.25">
      <c r="A74" s="24"/>
      <c r="B74" s="3" t="s">
        <v>36</v>
      </c>
      <c r="C74" s="3" t="s">
        <v>96</v>
      </c>
      <c r="D74" s="2">
        <v>80</v>
      </c>
      <c r="E74" s="2">
        <v>85</v>
      </c>
      <c r="F74" s="2">
        <v>50</v>
      </c>
      <c r="G74" s="2">
        <v>80</v>
      </c>
      <c r="H74" s="12">
        <v>80</v>
      </c>
      <c r="I74" s="2">
        <v>80</v>
      </c>
      <c r="J74" s="28"/>
      <c r="K74" s="3" t="s">
        <v>168</v>
      </c>
    </row>
    <row r="75" spans="1:11" s="6" customFormat="1" ht="48" x14ac:dyDescent="0.25">
      <c r="A75" s="24"/>
      <c r="B75" s="3" t="s">
        <v>97</v>
      </c>
      <c r="C75" s="3" t="s">
        <v>216</v>
      </c>
      <c r="D75" s="2">
        <v>50</v>
      </c>
      <c r="E75" s="2">
        <v>0</v>
      </c>
      <c r="F75" s="2">
        <v>109</v>
      </c>
      <c r="G75" s="2">
        <v>0</v>
      </c>
      <c r="H75" s="12">
        <v>0</v>
      </c>
      <c r="I75" s="2">
        <v>0</v>
      </c>
      <c r="J75" s="28"/>
      <c r="K75" s="3"/>
    </row>
    <row r="76" spans="1:11" s="6" customFormat="1" ht="84" x14ac:dyDescent="0.25">
      <c r="A76" s="24"/>
      <c r="B76" s="3" t="s">
        <v>37</v>
      </c>
      <c r="C76" s="3" t="s">
        <v>64</v>
      </c>
      <c r="D76" s="2">
        <v>37</v>
      </c>
      <c r="E76" s="2">
        <v>37</v>
      </c>
      <c r="F76" s="2">
        <v>37</v>
      </c>
      <c r="G76" s="2">
        <v>37</v>
      </c>
      <c r="H76" s="12">
        <v>37</v>
      </c>
      <c r="I76" s="2">
        <v>37</v>
      </c>
      <c r="J76" s="28"/>
      <c r="K76" s="15" t="s">
        <v>134</v>
      </c>
    </row>
    <row r="77" spans="1:11" s="6" customFormat="1" ht="48" customHeight="1" x14ac:dyDescent="0.25">
      <c r="A77" s="24"/>
      <c r="B77" s="26" t="s">
        <v>38</v>
      </c>
      <c r="C77" s="3" t="s">
        <v>65</v>
      </c>
      <c r="D77" s="2">
        <v>200</v>
      </c>
      <c r="E77" s="2">
        <v>90</v>
      </c>
      <c r="F77" s="2">
        <v>320</v>
      </c>
      <c r="G77" s="2">
        <v>384</v>
      </c>
      <c r="H77" s="12">
        <v>553</v>
      </c>
      <c r="I77" s="2">
        <v>569</v>
      </c>
      <c r="J77" s="28"/>
      <c r="K77" s="22"/>
    </row>
    <row r="78" spans="1:11" s="6" customFormat="1" ht="36" x14ac:dyDescent="0.25">
      <c r="A78" s="24"/>
      <c r="B78" s="26"/>
      <c r="C78" s="3" t="s">
        <v>92</v>
      </c>
      <c r="D78" s="2" t="s">
        <v>85</v>
      </c>
      <c r="E78" s="2" t="s">
        <v>85</v>
      </c>
      <c r="F78" s="2">
        <v>82</v>
      </c>
      <c r="G78" s="2">
        <v>100</v>
      </c>
      <c r="H78" s="12">
        <v>98.75</v>
      </c>
      <c r="I78" s="17">
        <v>1</v>
      </c>
      <c r="J78" s="28"/>
      <c r="K78" s="23"/>
    </row>
    <row r="79" spans="1:11" s="6" customFormat="1" ht="72" x14ac:dyDescent="0.25">
      <c r="A79" s="24" t="s">
        <v>79</v>
      </c>
      <c r="B79" s="3" t="s">
        <v>39</v>
      </c>
      <c r="C79" s="3" t="s">
        <v>86</v>
      </c>
      <c r="D79" s="2">
        <v>100</v>
      </c>
      <c r="E79" s="2">
        <v>21</v>
      </c>
      <c r="F79" s="2">
        <v>28</v>
      </c>
      <c r="G79" s="2">
        <v>153</v>
      </c>
      <c r="H79" s="12">
        <v>235</v>
      </c>
      <c r="I79" s="2">
        <v>204</v>
      </c>
      <c r="J79" s="28"/>
      <c r="K79" s="3" t="s">
        <v>169</v>
      </c>
    </row>
    <row r="80" spans="1:11" s="6" customFormat="1" ht="15" customHeight="1" x14ac:dyDescent="0.25">
      <c r="A80" s="24"/>
      <c r="B80" s="25" t="s">
        <v>83</v>
      </c>
      <c r="C80" s="3" t="s">
        <v>217</v>
      </c>
      <c r="D80" s="2">
        <v>50</v>
      </c>
      <c r="E80" s="2">
        <v>21</v>
      </c>
      <c r="F80" s="2">
        <v>28</v>
      </c>
      <c r="G80" s="2">
        <v>57</v>
      </c>
      <c r="H80" s="12">
        <v>35</v>
      </c>
      <c r="I80" s="2">
        <v>102</v>
      </c>
      <c r="J80" s="28"/>
      <c r="K80" s="3" t="s">
        <v>170</v>
      </c>
    </row>
    <row r="81" spans="1:11" s="6" customFormat="1" ht="35.25" customHeight="1" x14ac:dyDescent="0.25">
      <c r="A81" s="24"/>
      <c r="B81" s="25"/>
      <c r="C81" s="3" t="s">
        <v>218</v>
      </c>
      <c r="D81" s="2">
        <v>50</v>
      </c>
      <c r="E81" s="2">
        <v>21</v>
      </c>
      <c r="F81" s="2">
        <v>28</v>
      </c>
      <c r="G81" s="2">
        <v>218</v>
      </c>
      <c r="H81" s="12">
        <v>235</v>
      </c>
      <c r="I81" s="2">
        <v>204</v>
      </c>
      <c r="J81" s="29"/>
      <c r="K81" s="3" t="s">
        <v>115</v>
      </c>
    </row>
    <row r="82" spans="1:11" x14ac:dyDescent="0.25">
      <c r="A82" s="36" t="s">
        <v>219</v>
      </c>
      <c r="B82" s="36"/>
      <c r="C82" s="36"/>
      <c r="D82" s="36"/>
      <c r="E82" s="36"/>
      <c r="F82" s="36"/>
      <c r="G82" s="36"/>
      <c r="H82" s="36"/>
      <c r="I82" s="36"/>
      <c r="J82" s="21">
        <v>0.81</v>
      </c>
    </row>
    <row r="83" spans="1:11" ht="11.25" customHeight="1" x14ac:dyDescent="0.25"/>
    <row r="84" spans="1:11" hidden="1" x14ac:dyDescent="0.25"/>
    <row r="85" spans="1:11" hidden="1" x14ac:dyDescent="0.25"/>
    <row r="86" spans="1:11" hidden="1" x14ac:dyDescent="0.25"/>
  </sheetData>
  <mergeCells count="35">
    <mergeCell ref="A82:I82"/>
    <mergeCell ref="A72:K72"/>
    <mergeCell ref="A1:K1"/>
    <mergeCell ref="B20:B23"/>
    <mergeCell ref="B26:B28"/>
    <mergeCell ref="B31:B35"/>
    <mergeCell ref="B58:B59"/>
    <mergeCell ref="B49:B51"/>
    <mergeCell ref="A4:A18"/>
    <mergeCell ref="B43:B44"/>
    <mergeCell ref="B45:B46"/>
    <mergeCell ref="B47:B48"/>
    <mergeCell ref="B6:B7"/>
    <mergeCell ref="A19:A25"/>
    <mergeCell ref="B41:B42"/>
    <mergeCell ref="A36:A37"/>
    <mergeCell ref="A39:A51"/>
    <mergeCell ref="A3:K3"/>
    <mergeCell ref="A38:K38"/>
    <mergeCell ref="A65:A69"/>
    <mergeCell ref="A70:A71"/>
    <mergeCell ref="A26:A29"/>
    <mergeCell ref="A52:A54"/>
    <mergeCell ref="A57:A64"/>
    <mergeCell ref="A30:A35"/>
    <mergeCell ref="A56:K56"/>
    <mergeCell ref="J4:J37"/>
    <mergeCell ref="J39:J55"/>
    <mergeCell ref="J57:J71"/>
    <mergeCell ref="K77:K78"/>
    <mergeCell ref="A79:A81"/>
    <mergeCell ref="B80:B81"/>
    <mergeCell ref="A73:A78"/>
    <mergeCell ref="B77:B78"/>
    <mergeCell ref="J73:J81"/>
  </mergeCells>
  <printOptions horizontalCentered="1" gridLines="1"/>
  <pageMargins left="0.23622047244094491" right="0.23622047244094491" top="0.74803149606299213" bottom="0.74803149606299213" header="0.31496062992125984" footer="0.31496062992125984"/>
  <pageSetup orientation="landscape" horizontalDpi="300" verticalDpi="300" r:id="rId1"/>
  <headerFooter>
    <oddHeader>&amp;CANEXO 2:  AVANCE DEL  CUMPLIMIENTO PGAR 2011-2023  A PARTIR DE LA EJECUCIÓN DE LOS PLANES DE ACCIÓN DE LA CAM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4</vt:lpstr>
      <vt:lpstr>'ANEXO 4'!Área_de_impresión</vt:lpstr>
      <vt:lpstr>'ANEXO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Usuario de Windows</cp:lastModifiedBy>
  <cp:lastPrinted>2016-03-13T22:10:18Z</cp:lastPrinted>
  <dcterms:created xsi:type="dcterms:W3CDTF">2016-02-08T21:22:49Z</dcterms:created>
  <dcterms:modified xsi:type="dcterms:W3CDTF">2022-02-24T22:49:28Z</dcterms:modified>
</cp:coreProperties>
</file>